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17\373-6\"/>
    </mc:Choice>
  </mc:AlternateContent>
  <bookViews>
    <workbookView xWindow="0" yWindow="0" windowWidth="19200" windowHeight="103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V52" i="1" l="1"/>
  <c r="Q52" i="1"/>
  <c r="E45" i="1"/>
  <c r="E44" i="1"/>
  <c r="E33" i="1"/>
  <c r="E51" i="1"/>
  <c r="E50" i="1"/>
  <c r="E43" i="1"/>
  <c r="E38" i="1"/>
  <c r="E37" i="1"/>
  <c r="E36" i="1"/>
  <c r="E35" i="1"/>
  <c r="E34" i="1"/>
  <c r="E32" i="1"/>
  <c r="E31" i="1"/>
  <c r="E30" i="1"/>
  <c r="E29" i="1" l="1"/>
  <c r="E28" i="1"/>
  <c r="E27" i="1"/>
  <c r="E26" i="1"/>
  <c r="E25" i="1"/>
  <c r="E24" i="1"/>
  <c r="E23" i="1"/>
  <c r="E22" i="1"/>
  <c r="E21" i="1"/>
  <c r="E20" i="1"/>
  <c r="E19" i="1"/>
  <c r="E42" i="1"/>
  <c r="E41" i="1"/>
  <c r="E40" i="1"/>
  <c r="E39" i="1"/>
  <c r="E18" i="1"/>
  <c r="E17" i="1"/>
  <c r="E49" i="1"/>
  <c r="E48" i="1"/>
  <c r="E47" i="1"/>
  <c r="E46" i="1"/>
  <c r="X52" i="1" l="1"/>
  <c r="W52" i="1"/>
  <c r="P52" i="1"/>
  <c r="O52" i="1"/>
  <c r="M52" i="1"/>
  <c r="I52" i="1"/>
  <c r="G52" i="1"/>
  <c r="F52" i="1"/>
  <c r="E52" i="1"/>
</calcChain>
</file>

<file path=xl/sharedStrings.xml><?xml version="1.0" encoding="utf-8"?>
<sst xmlns="http://schemas.openxmlformats.org/spreadsheetml/2006/main" count="94" uniqueCount="68">
  <si>
    <t>№ п\п</t>
  </si>
  <si>
    <r>
      <t>Адрес МКД</t>
    </r>
    <r>
      <rPr>
        <vertAlign val="superscript"/>
        <sz val="10"/>
        <color indexed="8"/>
        <rFont val="Times New Roman"/>
        <family val="1"/>
        <charset val="204"/>
      </rPr>
      <t>*</t>
    </r>
  </si>
  <si>
    <t>Стоимость капитального ремонта ВСЕГО</t>
  </si>
  <si>
    <t>год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</si>
  <si>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</si>
  <si>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</si>
  <si>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</si>
  <si>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</si>
  <si>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</si>
  <si>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</si>
  <si>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</si>
  <si>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руб.</t>
  </si>
  <si>
    <t>кв.м.</t>
  </si>
  <si>
    <t>ИТОГО по муниципальному образованию:</t>
  </si>
  <si>
    <t/>
  </si>
  <si>
    <t>Фасад</t>
  </si>
  <si>
    <t>Лифт</t>
  </si>
  <si>
    <t>Электросталь Московской области</t>
  </si>
  <si>
    <t>Год завершения последнего капитального ремонта</t>
  </si>
  <si>
    <t>Постановлением Администрации городского округа</t>
  </si>
  <si>
    <t>Виды, установленные Законом Московской области № 66 2013-ОЗ "Об организации проведения капитального ремонта общего имущества в многоквартирных домах, расположенных на территории Московской области"</t>
  </si>
  <si>
    <t>Виды работ, установленные постановлением Правительства московской области от 14.03.2017 № 158/8 "О дополнении перечня услуг и (или)работ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</si>
  <si>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Установка узлов управления и регулирования, потребления тепловой энергии, горячей воды</t>
  </si>
  <si>
    <t>ед.</t>
  </si>
  <si>
    <t>разработка проектной документации и ее экспертиза</t>
  </si>
  <si>
    <t>Осуществление функций строительного контроля</t>
  </si>
  <si>
    <t>г. Электросталь пр-т Ленина д. 04 к. 1</t>
  </si>
  <si>
    <t>г. Электросталь пр-т Ленина д. 04 к. 2</t>
  </si>
  <si>
    <t>г. Электросталь пр-т Ленина д. 18</t>
  </si>
  <si>
    <t>г. Электросталь пр-т Ленина д. 20</t>
  </si>
  <si>
    <t>г. Электросталь пр-т Ленина д. 22</t>
  </si>
  <si>
    <t>г. Электросталь пр-т Ленина д. 22А</t>
  </si>
  <si>
    <t>г. Электросталь ул. Николаева д. 10</t>
  </si>
  <si>
    <t>г. Электросталь ул. Николаева д. 12</t>
  </si>
  <si>
    <t>г. Электросталь ул. Николаева д. 14</t>
  </si>
  <si>
    <t>г. Электросталь ул. Николаева д. 16</t>
  </si>
  <si>
    <t>г. Электросталь ул. Николаева д. 18</t>
  </si>
  <si>
    <t>г. Электросталь ул. Николаева д. 20</t>
  </si>
  <si>
    <t>г. Электросталь ул. Николаева д. 22</t>
  </si>
  <si>
    <t>г. Электросталь ул. Николаева д. 6</t>
  </si>
  <si>
    <t>Крыша, Фундамент</t>
  </si>
  <si>
    <t>г. Электросталь ул. Николаева д. 8</t>
  </si>
  <si>
    <t>г. Электросталь ш. Ногинское д. 10</t>
  </si>
  <si>
    <t>г. Электросталь ул. Парковая д. 15</t>
  </si>
  <si>
    <t>г. Электросталь ул. Парковая д. 21</t>
  </si>
  <si>
    <t>г. Электросталь ул. Расковой д. 13</t>
  </si>
  <si>
    <t>г. Электросталь проезд Расковой д. 18</t>
  </si>
  <si>
    <t>г. Электросталь проезд Расковой д. 22</t>
  </si>
  <si>
    <t>г. Электросталь проезд Расковой д. 32</t>
  </si>
  <si>
    <t>г. Электросталь проезд Расковой д. 34</t>
  </si>
  <si>
    <t>г. Электросталь ул. Советская д. 6/2</t>
  </si>
  <si>
    <t>г. Электросталь ш. Фрязевское д. 100</t>
  </si>
  <si>
    <t>г. Электросталь ш. Фрязевское д. 118</t>
  </si>
  <si>
    <t>г. Электросталь ул. Чернышевского д. 20</t>
  </si>
  <si>
    <t>г. Электросталь ул. Чернышевского д. 21</t>
  </si>
  <si>
    <t>г. Электросталь ул. Чернышевского д. 23</t>
  </si>
  <si>
    <t>г. Электросталь ул. Чернышевского д. 25</t>
  </si>
  <si>
    <t>г. Электросталь ул. Юбилейная д. 7</t>
  </si>
  <si>
    <t>г. Электросталь ул. Юбилейная д. 9</t>
  </si>
  <si>
    <t>Краткосрочный план  реализации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 на территории городского округа Электросталь Московской области на 2018 год.</t>
  </si>
  <si>
    <t>г. Электросталь ул. Николаева д. 4</t>
  </si>
  <si>
    <t>г. Электросталь ул. Пушкина д. 16</t>
  </si>
  <si>
    <t>г. Электросталь ул. Расковой д. 19</t>
  </si>
  <si>
    <t>к постановлению Администрации городского округа</t>
  </si>
  <si>
    <t>«УТВЕРЖДЕНО</t>
  </si>
  <si>
    <t>Приложение № 2</t>
  </si>
  <si>
    <t>от 02.06.2017 № 373/6</t>
  </si>
  <si>
    <t xml:space="preserve">от 13.01.2017 № 3/1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</si>
</sst>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1" fillId="0" borderId="0" xfId="0" applyFont="1"/>
    <xf numFmtId="0" fontId="13" fillId="0" borderId="0" xfId="0" applyFont="1"/>
    <xf numFmtId="3" fontId="1" fillId="2" borderId="18" xfId="0" applyNumberFormat="1" applyFont="1" applyFill="1" applyBorder="1" applyAlignment="1" applyProtection="1">
      <alignment horizontal="center" vertical="center" wrapText="1"/>
    </xf>
    <xf numFmtId="4" fontId="1" fillId="2" borderId="23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 shrinkToFi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4" fontId="14" fillId="0" borderId="1" xfId="0" applyNumberFormat="1" applyFont="1" applyBorder="1" applyAlignment="1">
      <alignment horizontal="center" vertical="center"/>
    </xf>
    <xf numFmtId="4" fontId="1" fillId="2" borderId="6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4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1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/>
    </xf>
    <xf numFmtId="0" fontId="8" fillId="3" borderId="1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4" fontId="1" fillId="2" borderId="16" xfId="0" applyNumberFormat="1" applyFont="1" applyFill="1" applyBorder="1" applyAlignment="1" applyProtection="1">
      <alignment horizontal="center" vertical="center" wrapText="1"/>
    </xf>
    <xf numFmtId="4" fontId="1" fillId="2" borderId="17" xfId="0" applyNumberFormat="1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 wrapText="1"/>
    </xf>
    <xf numFmtId="3" fontId="1" fillId="2" borderId="15" xfId="0" applyNumberFormat="1" applyFont="1" applyFill="1" applyBorder="1" applyAlignment="1" applyProtection="1">
      <alignment horizontal="center" vertical="center" wrapText="1"/>
    </xf>
    <xf numFmtId="3" fontId="1" fillId="2" borderId="6" xfId="0" applyNumberFormat="1" applyFont="1" applyFill="1" applyBorder="1" applyAlignment="1" applyProtection="1">
      <alignment horizontal="center" vertical="center" wrapText="1"/>
    </xf>
    <xf numFmtId="3" fontId="1" fillId="2" borderId="7" xfId="0" applyNumberFormat="1" applyFont="1" applyFill="1" applyBorder="1" applyAlignment="1" applyProtection="1">
      <alignment horizontal="center" vertical="center" wrapText="1"/>
    </xf>
    <xf numFmtId="4" fontId="2" fillId="2" borderId="15" xfId="0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7" xfId="0" applyNumberFormat="1" applyFont="1" applyFill="1" applyBorder="1" applyAlignment="1" applyProtection="1">
      <alignment horizontal="center" vertical="center" wrapText="1"/>
    </xf>
    <xf numFmtId="4" fontId="1" fillId="2" borderId="11" xfId="0" applyNumberFormat="1" applyFont="1" applyFill="1" applyBorder="1" applyAlignment="1" applyProtection="1">
      <alignment horizontal="center" vertical="center" wrapText="1"/>
    </xf>
    <xf numFmtId="4" fontId="1" fillId="2" borderId="13" xfId="0" applyNumberFormat="1" applyFont="1" applyFill="1" applyBorder="1" applyAlignment="1" applyProtection="1">
      <alignment horizontal="center" vertical="center" wrapText="1"/>
    </xf>
    <xf numFmtId="4" fontId="1" fillId="2" borderId="15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2" borderId="12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3" fontId="1" fillId="2" borderId="20" xfId="0" applyNumberFormat="1" applyFont="1" applyFill="1" applyBorder="1" applyAlignment="1" applyProtection="1">
      <alignment horizontal="center" vertical="center" wrapText="1"/>
    </xf>
    <xf numFmtId="3" fontId="1" fillId="2" borderId="21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3" fontId="1" fillId="2" borderId="18" xfId="0" applyNumberFormat="1" applyFont="1" applyFill="1" applyBorder="1" applyAlignment="1" applyProtection="1">
      <alignment horizontal="center" vertical="center" wrapText="1"/>
    </xf>
    <xf numFmtId="3" fontId="1" fillId="2" borderId="19" xfId="0" applyNumberFormat="1" applyFont="1" applyFill="1" applyBorder="1" applyAlignment="1" applyProtection="1">
      <alignment horizontal="center" vertical="center" wrapText="1"/>
    </xf>
    <xf numFmtId="4" fontId="8" fillId="2" borderId="9" xfId="0" applyNumberFormat="1" applyFont="1" applyFill="1" applyBorder="1" applyAlignment="1" applyProtection="1">
      <alignment horizontal="center" vertical="center" wrapText="1"/>
    </xf>
    <xf numFmtId="4" fontId="8" fillId="2" borderId="14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workbookViewId="0">
      <selection activeCell="V1" sqref="V1:X1"/>
    </sheetView>
  </sheetViews>
  <sheetFormatPr defaultRowHeight="12.75" x14ac:dyDescent="0.2"/>
  <cols>
    <col min="1" max="1" width="6" customWidth="1"/>
    <col min="2" max="2" width="35.140625" customWidth="1"/>
    <col min="3" max="3" width="9.140625" customWidth="1"/>
    <col min="4" max="4" width="11.28515625" customWidth="1"/>
    <col min="5" max="5" width="15.140625" customWidth="1"/>
    <col min="6" max="6" width="15.5703125" customWidth="1"/>
    <col min="7" max="7" width="17.85546875" customWidth="1"/>
    <col min="8" max="8" width="0.85546875" hidden="1" customWidth="1"/>
    <col min="9" max="9" width="14" customWidth="1"/>
    <col min="10" max="10" width="2.7109375" hidden="1" customWidth="1"/>
    <col min="11" max="11" width="11.5703125" customWidth="1"/>
    <col min="12" max="12" width="9.28515625" customWidth="1"/>
    <col min="13" max="13" width="14.85546875" customWidth="1"/>
    <col min="14" max="14" width="6.5703125" hidden="1" customWidth="1"/>
    <col min="15" max="15" width="11.28515625" customWidth="1"/>
    <col min="16" max="16" width="13.140625" customWidth="1"/>
    <col min="17" max="17" width="11.85546875" customWidth="1"/>
    <col min="18" max="20" width="9.140625" hidden="1" customWidth="1"/>
    <col min="21" max="21" width="2.85546875" hidden="1" customWidth="1"/>
    <col min="22" max="22" width="12.42578125" customWidth="1"/>
    <col min="23" max="23" width="15.7109375" customWidth="1"/>
    <col min="24" max="24" width="15.140625" customWidth="1"/>
  </cols>
  <sheetData>
    <row r="1" spans="1:26" x14ac:dyDescent="0.2">
      <c r="V1" s="70" t="s">
        <v>65</v>
      </c>
      <c r="W1" s="70"/>
      <c r="X1" s="70"/>
      <c r="Y1" s="8"/>
      <c r="Z1" s="8"/>
    </row>
    <row r="2" spans="1:26" ht="15" x14ac:dyDescent="0.25">
      <c r="G2" s="33">
        <v>5</v>
      </c>
      <c r="V2" s="70" t="s">
        <v>63</v>
      </c>
      <c r="W2" s="70"/>
      <c r="X2" s="70"/>
      <c r="Y2" s="8"/>
      <c r="Z2" s="8"/>
    </row>
    <row r="3" spans="1:26" x14ac:dyDescent="0.2">
      <c r="V3" s="70" t="s">
        <v>17</v>
      </c>
      <c r="W3" s="70"/>
      <c r="X3" s="70"/>
      <c r="Y3" s="8"/>
      <c r="Z3" s="8"/>
    </row>
    <row r="4" spans="1:26" x14ac:dyDescent="0.2">
      <c r="V4" s="70" t="s">
        <v>66</v>
      </c>
      <c r="W4" s="70"/>
      <c r="X4" s="70"/>
      <c r="Y4" s="8"/>
      <c r="Z4" s="8"/>
    </row>
    <row r="5" spans="1:26" x14ac:dyDescent="0.2">
      <c r="L5" s="8"/>
      <c r="V5" s="36" t="s">
        <v>64</v>
      </c>
      <c r="W5" s="36"/>
      <c r="X5" s="36"/>
      <c r="Y5" s="36"/>
      <c r="Z5" s="36"/>
    </row>
    <row r="6" spans="1:26" x14ac:dyDescent="0.2">
      <c r="L6" s="8"/>
      <c r="V6" s="36" t="s">
        <v>19</v>
      </c>
      <c r="W6" s="36"/>
      <c r="X6" s="36"/>
      <c r="Y6" s="36"/>
      <c r="Z6" s="36"/>
    </row>
    <row r="7" spans="1:26" x14ac:dyDescent="0.2">
      <c r="L7" s="8"/>
      <c r="V7" s="36" t="s">
        <v>17</v>
      </c>
      <c r="W7" s="36"/>
      <c r="X7" s="36"/>
      <c r="Y7" s="36"/>
      <c r="Z7" s="9"/>
    </row>
    <row r="8" spans="1:26" x14ac:dyDescent="0.2">
      <c r="L8" s="28"/>
      <c r="V8" s="36" t="s">
        <v>67</v>
      </c>
      <c r="W8" s="36"/>
      <c r="X8" s="36"/>
      <c r="Y8" s="36"/>
      <c r="Z8" s="9"/>
    </row>
    <row r="9" spans="1:26" x14ac:dyDescent="0.2">
      <c r="L9" s="8"/>
      <c r="M9" s="8"/>
      <c r="N9" s="8"/>
      <c r="O9" s="8"/>
      <c r="P9" s="8"/>
      <c r="Q9" s="8"/>
    </row>
    <row r="12" spans="1:26" ht="45" customHeight="1" x14ac:dyDescent="0.2">
      <c r="A12" s="37" t="s">
        <v>59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8"/>
      <c r="S12" s="38"/>
      <c r="T12" s="38"/>
      <c r="U12" s="38"/>
      <c r="V12" s="38"/>
    </row>
    <row r="13" spans="1:26" ht="96.75" customHeight="1" x14ac:dyDescent="0.2">
      <c r="A13" s="42" t="s">
        <v>0</v>
      </c>
      <c r="B13" s="45" t="s">
        <v>1</v>
      </c>
      <c r="C13" s="48" t="s">
        <v>18</v>
      </c>
      <c r="D13" s="49"/>
      <c r="E13" s="50" t="s">
        <v>2</v>
      </c>
      <c r="F13" s="48" t="s">
        <v>20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9" t="s">
        <v>21</v>
      </c>
      <c r="R13" s="59"/>
      <c r="S13" s="59"/>
      <c r="T13" s="59"/>
      <c r="U13" s="59"/>
      <c r="V13" s="59"/>
      <c r="W13" s="60"/>
      <c r="X13" s="60"/>
      <c r="Y13" s="17"/>
      <c r="Z13" s="17"/>
    </row>
    <row r="14" spans="1:26" ht="101.25" customHeight="1" x14ac:dyDescent="0.2">
      <c r="A14" s="43"/>
      <c r="B14" s="46"/>
      <c r="C14" s="53" t="s">
        <v>3</v>
      </c>
      <c r="D14" s="55" t="s">
        <v>4</v>
      </c>
      <c r="E14" s="51"/>
      <c r="F14" s="1" t="s">
        <v>5</v>
      </c>
      <c r="G14" s="34" t="s">
        <v>6</v>
      </c>
      <c r="H14" s="35"/>
      <c r="I14" s="34" t="s">
        <v>7</v>
      </c>
      <c r="J14" s="35"/>
      <c r="K14" s="34" t="s">
        <v>8</v>
      </c>
      <c r="L14" s="35"/>
      <c r="M14" s="34" t="s">
        <v>9</v>
      </c>
      <c r="N14" s="35"/>
      <c r="O14" s="34" t="s">
        <v>10</v>
      </c>
      <c r="P14" s="41"/>
      <c r="Q14" s="61" t="s">
        <v>22</v>
      </c>
      <c r="R14" s="62"/>
      <c r="S14" s="62"/>
      <c r="T14" s="62"/>
      <c r="U14" s="62"/>
      <c r="V14" s="62"/>
      <c r="W14" s="18" t="s">
        <v>24</v>
      </c>
      <c r="X14" s="18" t="s">
        <v>25</v>
      </c>
      <c r="Y14" s="17"/>
      <c r="Z14" s="17"/>
    </row>
    <row r="15" spans="1:26" ht="21" customHeight="1" x14ac:dyDescent="0.2">
      <c r="A15" s="44"/>
      <c r="B15" s="47"/>
      <c r="C15" s="54"/>
      <c r="D15" s="56"/>
      <c r="E15" s="2" t="s">
        <v>11</v>
      </c>
      <c r="F15" s="2" t="s">
        <v>11</v>
      </c>
      <c r="G15" s="39" t="s">
        <v>11</v>
      </c>
      <c r="H15" s="40"/>
      <c r="I15" s="39" t="s">
        <v>11</v>
      </c>
      <c r="J15" s="40"/>
      <c r="K15" s="2" t="s">
        <v>12</v>
      </c>
      <c r="L15" s="2" t="s">
        <v>11</v>
      </c>
      <c r="M15" s="39" t="s">
        <v>11</v>
      </c>
      <c r="N15" s="40"/>
      <c r="O15" s="2" t="s">
        <v>12</v>
      </c>
      <c r="P15" s="16" t="s">
        <v>11</v>
      </c>
      <c r="Q15" s="20" t="s">
        <v>23</v>
      </c>
      <c r="R15" s="20"/>
      <c r="S15" s="20"/>
      <c r="T15" s="20"/>
      <c r="U15" s="20"/>
      <c r="V15" s="20" t="s">
        <v>11</v>
      </c>
      <c r="W15" s="21" t="s">
        <v>11</v>
      </c>
      <c r="X15" s="21" t="s">
        <v>11</v>
      </c>
      <c r="Y15" s="17"/>
      <c r="Z15" s="17"/>
    </row>
    <row r="16" spans="1:26" x14ac:dyDescent="0.2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63">
        <v>7</v>
      </c>
      <c r="H16" s="64"/>
      <c r="I16" s="57">
        <v>8</v>
      </c>
      <c r="J16" s="58"/>
      <c r="K16" s="3">
        <v>9</v>
      </c>
      <c r="L16" s="3">
        <v>10</v>
      </c>
      <c r="M16" s="57">
        <v>11</v>
      </c>
      <c r="N16" s="58"/>
      <c r="O16" s="3">
        <v>12</v>
      </c>
      <c r="P16" s="15">
        <v>13</v>
      </c>
      <c r="Q16" s="19">
        <v>14</v>
      </c>
      <c r="R16" s="19"/>
      <c r="S16" s="19"/>
      <c r="T16" s="19"/>
      <c r="U16" s="19"/>
      <c r="V16" s="19">
        <v>15</v>
      </c>
      <c r="W16" s="19">
        <v>16</v>
      </c>
      <c r="X16" s="19">
        <v>17</v>
      </c>
      <c r="Y16" s="17"/>
      <c r="Z16" s="17"/>
    </row>
    <row r="17" spans="1:24" ht="26.1" customHeight="1" x14ac:dyDescent="0.2">
      <c r="A17" s="4">
        <v>1</v>
      </c>
      <c r="B17" s="26" t="s">
        <v>26</v>
      </c>
      <c r="C17" s="4"/>
      <c r="D17" s="4"/>
      <c r="E17" s="27">
        <f>G17+W17+X17</f>
        <v>4027990.5100000002</v>
      </c>
      <c r="F17" s="1">
        <v>0</v>
      </c>
      <c r="G17" s="34">
        <v>3709015.21</v>
      </c>
      <c r="H17" s="35"/>
      <c r="I17" s="34">
        <v>0</v>
      </c>
      <c r="J17" s="35"/>
      <c r="K17" s="1">
        <v>0</v>
      </c>
      <c r="L17" s="1">
        <v>0</v>
      </c>
      <c r="M17" s="34">
        <v>0</v>
      </c>
      <c r="N17" s="35"/>
      <c r="O17" s="1">
        <v>0</v>
      </c>
      <c r="P17" s="1">
        <v>0</v>
      </c>
      <c r="Q17" s="22">
        <v>0</v>
      </c>
      <c r="R17" s="22"/>
      <c r="S17" s="22"/>
      <c r="T17" s="22"/>
      <c r="U17" s="22"/>
      <c r="V17" s="22">
        <v>0</v>
      </c>
      <c r="W17" s="22">
        <v>259631.06</v>
      </c>
      <c r="X17" s="22">
        <v>59344.24</v>
      </c>
    </row>
    <row r="18" spans="1:24" ht="26.1" customHeight="1" x14ac:dyDescent="0.2">
      <c r="A18" s="4">
        <v>2</v>
      </c>
      <c r="B18" s="26" t="s">
        <v>27</v>
      </c>
      <c r="C18" s="4"/>
      <c r="D18" s="4"/>
      <c r="E18" s="27">
        <f>G18+W18+X18</f>
        <v>4027990.5100000002</v>
      </c>
      <c r="F18" s="1">
        <v>0</v>
      </c>
      <c r="G18" s="34">
        <v>3709015.21</v>
      </c>
      <c r="H18" s="35"/>
      <c r="I18" s="34">
        <v>0</v>
      </c>
      <c r="J18" s="35"/>
      <c r="K18" s="1">
        <v>0</v>
      </c>
      <c r="L18" s="1">
        <v>0</v>
      </c>
      <c r="M18" s="24">
        <v>0</v>
      </c>
      <c r="N18" s="25">
        <v>0</v>
      </c>
      <c r="O18" s="1">
        <v>0</v>
      </c>
      <c r="P18" s="1">
        <v>0</v>
      </c>
      <c r="Q18" s="22">
        <v>0</v>
      </c>
      <c r="R18" s="22"/>
      <c r="S18" s="22"/>
      <c r="T18" s="22"/>
      <c r="U18" s="22"/>
      <c r="V18" s="22">
        <v>0</v>
      </c>
      <c r="W18" s="22">
        <v>259631.06</v>
      </c>
      <c r="X18" s="22">
        <v>59344.24</v>
      </c>
    </row>
    <row r="19" spans="1:24" ht="26.1" customHeight="1" x14ac:dyDescent="0.2">
      <c r="A19" s="4">
        <v>3</v>
      </c>
      <c r="B19" s="26" t="s">
        <v>28</v>
      </c>
      <c r="C19" s="4"/>
      <c r="D19" s="4"/>
      <c r="E19" s="27">
        <f>F19+I19+P19+W19+X19</f>
        <v>8844152.0899999999</v>
      </c>
      <c r="F19" s="1">
        <v>4631129.3</v>
      </c>
      <c r="G19" s="34">
        <v>0</v>
      </c>
      <c r="H19" s="35"/>
      <c r="I19" s="34">
        <v>3388486.08</v>
      </c>
      <c r="J19" s="35"/>
      <c r="K19" s="1">
        <v>0</v>
      </c>
      <c r="L19" s="1">
        <v>0</v>
      </c>
      <c r="M19" s="34">
        <v>0</v>
      </c>
      <c r="N19" s="35"/>
      <c r="O19" s="1">
        <v>76</v>
      </c>
      <c r="P19" s="1">
        <v>124171.08</v>
      </c>
      <c r="Q19" s="22">
        <v>0</v>
      </c>
      <c r="R19" s="23"/>
      <c r="S19" s="23"/>
      <c r="T19" s="23"/>
      <c r="U19" s="23"/>
      <c r="V19" s="22">
        <v>0</v>
      </c>
      <c r="W19" s="22">
        <v>570065.05000000005</v>
      </c>
      <c r="X19" s="22">
        <v>130300.58</v>
      </c>
    </row>
    <row r="20" spans="1:24" ht="26.1" customHeight="1" x14ac:dyDescent="0.2">
      <c r="A20" s="4">
        <v>4</v>
      </c>
      <c r="B20" s="26" t="s">
        <v>29</v>
      </c>
      <c r="C20" s="4"/>
      <c r="D20" s="4"/>
      <c r="E20" s="27">
        <f>F20+I20+P20+W20+X20</f>
        <v>8658991.1399999987</v>
      </c>
      <c r="F20" s="1">
        <v>4522756.6399999997</v>
      </c>
      <c r="G20" s="34">
        <v>0</v>
      </c>
      <c r="H20" s="35"/>
      <c r="I20" s="34">
        <v>3349234.25</v>
      </c>
      <c r="J20" s="35"/>
      <c r="K20" s="1">
        <v>0</v>
      </c>
      <c r="L20" s="1">
        <v>0</v>
      </c>
      <c r="M20" s="34">
        <v>0</v>
      </c>
      <c r="N20" s="35"/>
      <c r="O20" s="1">
        <v>62</v>
      </c>
      <c r="P20" s="1">
        <v>101297.46</v>
      </c>
      <c r="Q20" s="22">
        <v>0</v>
      </c>
      <c r="R20" s="22"/>
      <c r="S20" s="22"/>
      <c r="T20" s="22"/>
      <c r="U20" s="22"/>
      <c r="V20" s="22">
        <v>0</v>
      </c>
      <c r="W20" s="22">
        <v>558130.18000000005</v>
      </c>
      <c r="X20" s="22">
        <v>127572.61</v>
      </c>
    </row>
    <row r="21" spans="1:24" ht="26.1" customHeight="1" x14ac:dyDescent="0.2">
      <c r="A21" s="4">
        <v>5</v>
      </c>
      <c r="B21" s="26" t="s">
        <v>30</v>
      </c>
      <c r="C21" s="4"/>
      <c r="D21" s="4"/>
      <c r="E21" s="27">
        <f>F21+I21+P21+W21+X21</f>
        <v>8644184.2200000007</v>
      </c>
      <c r="F21" s="1">
        <v>4508454.87</v>
      </c>
      <c r="G21" s="34">
        <v>0</v>
      </c>
      <c r="H21" s="35"/>
      <c r="I21" s="34">
        <v>3328661.86</v>
      </c>
      <c r="J21" s="35"/>
      <c r="K21" s="1">
        <v>0</v>
      </c>
      <c r="L21" s="1">
        <v>0</v>
      </c>
      <c r="M21" s="34">
        <v>0</v>
      </c>
      <c r="N21" s="35"/>
      <c r="O21" s="1">
        <v>75</v>
      </c>
      <c r="P21" s="1">
        <v>122537.25</v>
      </c>
      <c r="Q21" s="22">
        <v>0</v>
      </c>
      <c r="R21" s="22"/>
      <c r="S21" s="22"/>
      <c r="T21" s="22"/>
      <c r="U21" s="22"/>
      <c r="V21" s="22">
        <v>0</v>
      </c>
      <c r="W21" s="22">
        <v>557175.78</v>
      </c>
      <c r="X21" s="22">
        <v>127354.46</v>
      </c>
    </row>
    <row r="22" spans="1:24" ht="26.1" customHeight="1" x14ac:dyDescent="0.2">
      <c r="A22" s="4">
        <v>6</v>
      </c>
      <c r="B22" s="26" t="s">
        <v>31</v>
      </c>
      <c r="C22" s="4"/>
      <c r="D22" s="4"/>
      <c r="E22" s="27">
        <f>F22+I22+P22+W22+X22</f>
        <v>12576735.539999999</v>
      </c>
      <c r="F22" s="1">
        <v>6339100.6799999997</v>
      </c>
      <c r="G22" s="34">
        <v>0</v>
      </c>
      <c r="H22" s="35"/>
      <c r="I22" s="34">
        <v>4965569.84</v>
      </c>
      <c r="J22" s="35"/>
      <c r="K22" s="1">
        <v>0</v>
      </c>
      <c r="L22" s="1">
        <v>0</v>
      </c>
      <c r="M22" s="34">
        <v>0</v>
      </c>
      <c r="N22" s="35"/>
      <c r="O22" s="1">
        <v>169</v>
      </c>
      <c r="P22" s="1">
        <v>276117.27</v>
      </c>
      <c r="Q22" s="22">
        <v>0</v>
      </c>
      <c r="R22" s="22"/>
      <c r="S22" s="22"/>
      <c r="T22" s="22"/>
      <c r="U22" s="22"/>
      <c r="V22" s="22">
        <v>0</v>
      </c>
      <c r="W22" s="22">
        <v>810655.15</v>
      </c>
      <c r="X22" s="22">
        <v>185292.6</v>
      </c>
    </row>
    <row r="23" spans="1:24" ht="26.1" customHeight="1" x14ac:dyDescent="0.2">
      <c r="A23" s="4">
        <v>7</v>
      </c>
      <c r="B23" s="26" t="s">
        <v>32</v>
      </c>
      <c r="C23" s="4"/>
      <c r="D23" s="4"/>
      <c r="E23" s="27">
        <f t="shared" ref="E23:E32" si="0">F23+I23+M23+W23+X23</f>
        <v>8109738.8899999997</v>
      </c>
      <c r="F23" s="1">
        <v>3495704.6</v>
      </c>
      <c r="G23" s="34">
        <v>0</v>
      </c>
      <c r="H23" s="35"/>
      <c r="I23" s="34">
        <v>2294997.7400000002</v>
      </c>
      <c r="J23" s="35"/>
      <c r="K23" s="1">
        <v>0</v>
      </c>
      <c r="L23" s="1">
        <v>0</v>
      </c>
      <c r="M23" s="34">
        <v>1676828.87</v>
      </c>
      <c r="N23" s="35"/>
      <c r="O23" s="1">
        <v>0</v>
      </c>
      <c r="P23" s="1">
        <v>0</v>
      </c>
      <c r="Q23" s="22">
        <v>0</v>
      </c>
      <c r="R23" s="22"/>
      <c r="S23" s="22"/>
      <c r="T23" s="22"/>
      <c r="U23" s="22"/>
      <c r="V23" s="22">
        <v>0</v>
      </c>
      <c r="W23" s="22">
        <v>522727.18</v>
      </c>
      <c r="X23" s="22">
        <v>119480.5</v>
      </c>
    </row>
    <row r="24" spans="1:24" ht="26.1" customHeight="1" x14ac:dyDescent="0.2">
      <c r="A24" s="4">
        <v>8</v>
      </c>
      <c r="B24" s="26" t="s">
        <v>33</v>
      </c>
      <c r="C24" s="4"/>
      <c r="D24" s="4"/>
      <c r="E24" s="27">
        <f t="shared" si="0"/>
        <v>3783617.12</v>
      </c>
      <c r="F24" s="1">
        <v>1509048.91</v>
      </c>
      <c r="G24" s="34">
        <v>0</v>
      </c>
      <c r="H24" s="35"/>
      <c r="I24" s="34">
        <v>1110658.83</v>
      </c>
      <c r="J24" s="35"/>
      <c r="K24" s="1">
        <v>0</v>
      </c>
      <c r="L24" s="1">
        <v>0</v>
      </c>
      <c r="M24" s="34">
        <v>864285.92</v>
      </c>
      <c r="N24" s="35"/>
      <c r="O24" s="1">
        <v>0</v>
      </c>
      <c r="P24" s="1">
        <v>0</v>
      </c>
      <c r="Q24" s="22">
        <v>0</v>
      </c>
      <c r="R24" s="22"/>
      <c r="S24" s="22"/>
      <c r="T24" s="22"/>
      <c r="U24" s="22"/>
      <c r="V24" s="22">
        <v>0</v>
      </c>
      <c r="W24" s="22">
        <v>243879.56</v>
      </c>
      <c r="X24" s="22">
        <v>55743.9</v>
      </c>
    </row>
    <row r="25" spans="1:24" ht="26.1" customHeight="1" x14ac:dyDescent="0.2">
      <c r="A25" s="4">
        <v>9</v>
      </c>
      <c r="B25" s="26" t="s">
        <v>34</v>
      </c>
      <c r="C25" s="4"/>
      <c r="D25" s="4"/>
      <c r="E25" s="27">
        <f t="shared" si="0"/>
        <v>3851387.3499999996</v>
      </c>
      <c r="F25" s="1">
        <v>1515045.09</v>
      </c>
      <c r="G25" s="34">
        <v>0</v>
      </c>
      <c r="H25" s="35"/>
      <c r="I25" s="34">
        <v>1119391.29</v>
      </c>
      <c r="J25" s="35"/>
      <c r="K25" s="1">
        <v>0</v>
      </c>
      <c r="L25" s="1">
        <v>0</v>
      </c>
      <c r="M25" s="34">
        <v>911960.81</v>
      </c>
      <c r="N25" s="35"/>
      <c r="O25" s="1">
        <v>0</v>
      </c>
      <c r="P25" s="1">
        <v>0</v>
      </c>
      <c r="Q25" s="22">
        <v>0</v>
      </c>
      <c r="R25" s="22"/>
      <c r="S25" s="22"/>
      <c r="T25" s="22"/>
      <c r="U25" s="22"/>
      <c r="V25" s="22">
        <v>0</v>
      </c>
      <c r="W25" s="22">
        <v>248247.8</v>
      </c>
      <c r="X25" s="22">
        <v>56742.36</v>
      </c>
    </row>
    <row r="26" spans="1:24" ht="26.1" customHeight="1" x14ac:dyDescent="0.2">
      <c r="A26" s="4">
        <v>10</v>
      </c>
      <c r="B26" s="26" t="s">
        <v>35</v>
      </c>
      <c r="C26" s="4"/>
      <c r="D26" s="4"/>
      <c r="E26" s="27">
        <f t="shared" si="0"/>
        <v>5904444.0199999996</v>
      </c>
      <c r="F26" s="1">
        <v>2466109.08</v>
      </c>
      <c r="G26" s="34">
        <v>0</v>
      </c>
      <c r="H26" s="35"/>
      <c r="I26" s="34">
        <v>1807617.72</v>
      </c>
      <c r="J26" s="35"/>
      <c r="K26" s="1">
        <v>0</v>
      </c>
      <c r="L26" s="1">
        <v>0</v>
      </c>
      <c r="M26" s="34">
        <v>1163146.1399999999</v>
      </c>
      <c r="N26" s="35"/>
      <c r="O26" s="1">
        <v>0</v>
      </c>
      <c r="P26" s="1">
        <v>0</v>
      </c>
      <c r="Q26" s="22">
        <v>0</v>
      </c>
      <c r="R26" s="22"/>
      <c r="S26" s="22"/>
      <c r="T26" s="22"/>
      <c r="U26" s="22"/>
      <c r="V26" s="22">
        <v>0</v>
      </c>
      <c r="W26" s="22">
        <v>380581.11</v>
      </c>
      <c r="X26" s="22">
        <v>86989.97</v>
      </c>
    </row>
    <row r="27" spans="1:24" ht="26.1" customHeight="1" x14ac:dyDescent="0.2">
      <c r="A27" s="4">
        <v>11</v>
      </c>
      <c r="B27" s="26" t="s">
        <v>36</v>
      </c>
      <c r="C27" s="4"/>
      <c r="D27" s="4"/>
      <c r="E27" s="27">
        <f t="shared" si="0"/>
        <v>5949535.3999999994</v>
      </c>
      <c r="F27" s="1">
        <v>2447868.4700000002</v>
      </c>
      <c r="G27" s="34">
        <v>0</v>
      </c>
      <c r="H27" s="35"/>
      <c r="I27" s="34">
        <v>1790835.04</v>
      </c>
      <c r="J27" s="35"/>
      <c r="K27" s="1">
        <v>0</v>
      </c>
      <c r="L27" s="1">
        <v>0</v>
      </c>
      <c r="M27" s="34">
        <v>1239690.04</v>
      </c>
      <c r="N27" s="35"/>
      <c r="O27" s="1">
        <v>0</v>
      </c>
      <c r="P27" s="1">
        <v>0</v>
      </c>
      <c r="Q27" s="22">
        <v>0</v>
      </c>
      <c r="R27" s="22"/>
      <c r="S27" s="22"/>
      <c r="T27" s="22"/>
      <c r="U27" s="22"/>
      <c r="V27" s="22">
        <v>0</v>
      </c>
      <c r="W27" s="22">
        <v>383487.55</v>
      </c>
      <c r="X27" s="22">
        <v>87654.3</v>
      </c>
    </row>
    <row r="28" spans="1:24" ht="26.1" customHeight="1" x14ac:dyDescent="0.2">
      <c r="A28" s="4">
        <v>12</v>
      </c>
      <c r="B28" s="26" t="s">
        <v>37</v>
      </c>
      <c r="C28" s="4"/>
      <c r="D28" s="4"/>
      <c r="E28" s="27">
        <f t="shared" si="0"/>
        <v>5599712.2000000002</v>
      </c>
      <c r="F28" s="1">
        <v>2441153.59</v>
      </c>
      <c r="G28" s="34">
        <v>0</v>
      </c>
      <c r="H28" s="35"/>
      <c r="I28" s="34">
        <v>1550010.36</v>
      </c>
      <c r="J28" s="35"/>
      <c r="K28" s="1">
        <v>0</v>
      </c>
      <c r="L28" s="1">
        <v>0</v>
      </c>
      <c r="M28" s="34">
        <v>1165108.8</v>
      </c>
      <c r="N28" s="35"/>
      <c r="O28" s="1">
        <v>0</v>
      </c>
      <c r="P28" s="1">
        <v>0</v>
      </c>
      <c r="Q28" s="22">
        <v>0</v>
      </c>
      <c r="R28" s="22"/>
      <c r="S28" s="22"/>
      <c r="T28" s="22"/>
      <c r="U28" s="22"/>
      <c r="V28" s="22">
        <v>0</v>
      </c>
      <c r="W28" s="22">
        <v>360939.09</v>
      </c>
      <c r="X28" s="22">
        <v>82500.36</v>
      </c>
    </row>
    <row r="29" spans="1:24" ht="26.1" customHeight="1" x14ac:dyDescent="0.2">
      <c r="A29" s="4">
        <v>13</v>
      </c>
      <c r="B29" s="26" t="s">
        <v>38</v>
      </c>
      <c r="C29" s="4"/>
      <c r="D29" s="4"/>
      <c r="E29" s="27">
        <f t="shared" si="0"/>
        <v>6087580.3799999999</v>
      </c>
      <c r="F29" s="1">
        <v>2442257.4900000002</v>
      </c>
      <c r="G29" s="34">
        <v>0</v>
      </c>
      <c r="H29" s="35"/>
      <c r="I29" s="34">
        <v>1676085.15</v>
      </c>
      <c r="J29" s="35"/>
      <c r="K29" s="1">
        <v>0</v>
      </c>
      <c r="L29" s="1">
        <v>0</v>
      </c>
      <c r="M29" s="34">
        <v>1487164.15</v>
      </c>
      <c r="N29" s="35"/>
      <c r="O29" s="1">
        <v>0</v>
      </c>
      <c r="P29" s="1">
        <v>0</v>
      </c>
      <c r="Q29" s="22">
        <v>0</v>
      </c>
      <c r="R29" s="22"/>
      <c r="S29" s="22"/>
      <c r="T29" s="22"/>
      <c r="U29" s="22"/>
      <c r="V29" s="22">
        <v>0</v>
      </c>
      <c r="W29" s="22">
        <v>392385.48</v>
      </c>
      <c r="X29" s="22">
        <v>89688.11</v>
      </c>
    </row>
    <row r="30" spans="1:24" ht="26.1" customHeight="1" x14ac:dyDescent="0.2">
      <c r="A30" s="4">
        <v>14</v>
      </c>
      <c r="B30" s="26" t="s">
        <v>60</v>
      </c>
      <c r="C30" s="4"/>
      <c r="D30" s="4"/>
      <c r="E30" s="27">
        <f>F30+I30+M30+W30+X30</f>
        <v>6500428.2700000005</v>
      </c>
      <c r="F30" s="1">
        <v>2792703.1</v>
      </c>
      <c r="G30" s="34">
        <v>0</v>
      </c>
      <c r="H30" s="35"/>
      <c r="I30" s="34">
        <v>2014467.69</v>
      </c>
      <c r="J30" s="35"/>
      <c r="K30" s="1">
        <v>0</v>
      </c>
      <c r="L30" s="1">
        <v>0</v>
      </c>
      <c r="M30" s="34">
        <v>1178490.6000000001</v>
      </c>
      <c r="N30" s="35"/>
      <c r="O30" s="1">
        <v>0</v>
      </c>
      <c r="P30" s="1">
        <v>0</v>
      </c>
      <c r="Q30" s="22">
        <v>0</v>
      </c>
      <c r="R30" s="22"/>
      <c r="S30" s="22"/>
      <c r="T30" s="22"/>
      <c r="U30" s="22"/>
      <c r="V30" s="22">
        <v>0</v>
      </c>
      <c r="W30" s="22">
        <v>418996.3</v>
      </c>
      <c r="X30" s="22">
        <v>95770.58</v>
      </c>
    </row>
    <row r="31" spans="1:24" ht="26.1" customHeight="1" x14ac:dyDescent="0.2">
      <c r="A31" s="4">
        <v>15</v>
      </c>
      <c r="B31" s="26" t="s">
        <v>39</v>
      </c>
      <c r="C31" s="32">
        <v>2007</v>
      </c>
      <c r="D31" s="4" t="s">
        <v>40</v>
      </c>
      <c r="E31" s="27">
        <f t="shared" si="0"/>
        <v>6526131.5799999991</v>
      </c>
      <c r="F31" s="1">
        <v>2705255.74</v>
      </c>
      <c r="G31" s="34">
        <v>0</v>
      </c>
      <c r="H31" s="35"/>
      <c r="I31" s="34">
        <v>1965893.43</v>
      </c>
      <c r="J31" s="35"/>
      <c r="K31" s="1">
        <v>0</v>
      </c>
      <c r="L31" s="1">
        <v>0</v>
      </c>
      <c r="M31" s="34">
        <v>1338180.0900000001</v>
      </c>
      <c r="N31" s="35"/>
      <c r="O31" s="1">
        <v>0</v>
      </c>
      <c r="P31" s="1">
        <v>0</v>
      </c>
      <c r="Q31" s="22">
        <v>0</v>
      </c>
      <c r="R31" s="22"/>
      <c r="S31" s="22"/>
      <c r="T31" s="22"/>
      <c r="U31" s="22"/>
      <c r="V31" s="22">
        <v>0</v>
      </c>
      <c r="W31" s="22">
        <v>420653.05</v>
      </c>
      <c r="X31" s="22">
        <v>96149.27</v>
      </c>
    </row>
    <row r="32" spans="1:24" ht="26.1" customHeight="1" x14ac:dyDescent="0.2">
      <c r="A32" s="4">
        <v>16</v>
      </c>
      <c r="B32" s="26" t="s">
        <v>41</v>
      </c>
      <c r="C32" s="32">
        <v>1999</v>
      </c>
      <c r="D32" s="4" t="s">
        <v>15</v>
      </c>
      <c r="E32" s="27">
        <f t="shared" si="0"/>
        <v>8731202.6899999995</v>
      </c>
      <c r="F32" s="30">
        <v>3998572.42</v>
      </c>
      <c r="G32" s="34">
        <v>0</v>
      </c>
      <c r="H32" s="35"/>
      <c r="I32" s="22">
        <v>2117619.79</v>
      </c>
      <c r="J32" s="31"/>
      <c r="K32" s="1">
        <v>0</v>
      </c>
      <c r="L32" s="1">
        <v>0</v>
      </c>
      <c r="M32" s="22">
        <v>1923589.28</v>
      </c>
      <c r="N32" s="31"/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22">
        <v>562784.69999999995</v>
      </c>
      <c r="X32" s="22">
        <v>128636.5</v>
      </c>
    </row>
    <row r="33" spans="1:24" ht="26.1" customHeight="1" x14ac:dyDescent="0.2">
      <c r="A33" s="4">
        <v>17</v>
      </c>
      <c r="B33" s="26" t="s">
        <v>42</v>
      </c>
      <c r="C33" s="4"/>
      <c r="D33" s="4"/>
      <c r="E33" s="27">
        <f>G33+W33+X33</f>
        <v>12721260.790000001</v>
      </c>
      <c r="F33" s="1">
        <v>0</v>
      </c>
      <c r="G33" s="34">
        <v>11713868.130000001</v>
      </c>
      <c r="H33" s="35"/>
      <c r="I33" s="34">
        <v>0</v>
      </c>
      <c r="J33" s="35"/>
      <c r="K33" s="1">
        <v>0</v>
      </c>
      <c r="L33" s="1">
        <v>0</v>
      </c>
      <c r="M33" s="34">
        <v>0</v>
      </c>
      <c r="N33" s="35"/>
      <c r="O33" s="1">
        <v>0</v>
      </c>
      <c r="P33" s="1">
        <v>0</v>
      </c>
      <c r="Q33" s="22">
        <v>0</v>
      </c>
      <c r="R33" s="22"/>
      <c r="S33" s="22"/>
      <c r="T33" s="22"/>
      <c r="U33" s="22"/>
      <c r="V33" s="22">
        <v>0</v>
      </c>
      <c r="W33" s="22">
        <v>819970.77</v>
      </c>
      <c r="X33" s="22">
        <v>187421.89</v>
      </c>
    </row>
    <row r="34" spans="1:24" ht="26.1" customHeight="1" x14ac:dyDescent="0.2">
      <c r="A34" s="4">
        <v>18</v>
      </c>
      <c r="B34" s="26" t="s">
        <v>43</v>
      </c>
      <c r="C34" s="4"/>
      <c r="D34" s="4"/>
      <c r="E34" s="27">
        <f>F34+I34+M34+W34+X34</f>
        <v>3947842.5900000003</v>
      </c>
      <c r="F34" s="1">
        <v>1598167</v>
      </c>
      <c r="G34" s="34">
        <v>0</v>
      </c>
      <c r="H34" s="35"/>
      <c r="I34" s="34">
        <v>1129761.07</v>
      </c>
      <c r="J34" s="35"/>
      <c r="K34" s="1">
        <v>0</v>
      </c>
      <c r="L34" s="1">
        <v>0</v>
      </c>
      <c r="M34" s="34">
        <v>907286.1</v>
      </c>
      <c r="N34" s="35"/>
      <c r="O34" s="1">
        <v>0</v>
      </c>
      <c r="P34" s="1">
        <v>0</v>
      </c>
      <c r="Q34" s="22">
        <v>0</v>
      </c>
      <c r="R34" s="22"/>
      <c r="S34" s="22"/>
      <c r="T34" s="22"/>
      <c r="U34" s="22"/>
      <c r="V34" s="22">
        <v>0</v>
      </c>
      <c r="W34" s="22">
        <v>254464.99</v>
      </c>
      <c r="X34" s="22">
        <v>58163.43</v>
      </c>
    </row>
    <row r="35" spans="1:24" ht="26.1" customHeight="1" x14ac:dyDescent="0.2">
      <c r="A35" s="4">
        <v>19</v>
      </c>
      <c r="B35" s="26" t="s">
        <v>44</v>
      </c>
      <c r="C35" s="4"/>
      <c r="D35" s="4"/>
      <c r="E35" s="27">
        <f>F35+I35+M35+W35+X35</f>
        <v>5771082.8800000008</v>
      </c>
      <c r="F35" s="1">
        <v>2401441.33</v>
      </c>
      <c r="G35" s="34">
        <v>0</v>
      </c>
      <c r="H35" s="35"/>
      <c r="I35" s="34">
        <v>1651798.02</v>
      </c>
      <c r="J35" s="35"/>
      <c r="K35" s="1">
        <v>0</v>
      </c>
      <c r="L35" s="1">
        <v>0</v>
      </c>
      <c r="M35" s="34">
        <v>1260833.29</v>
      </c>
      <c r="N35" s="35"/>
      <c r="O35" s="1">
        <v>0</v>
      </c>
      <c r="P35" s="1">
        <v>0</v>
      </c>
      <c r="Q35" s="22">
        <v>0</v>
      </c>
      <c r="R35" s="22"/>
      <c r="S35" s="22"/>
      <c r="T35" s="22"/>
      <c r="U35" s="22"/>
      <c r="V35" s="22">
        <v>0</v>
      </c>
      <c r="W35" s="22">
        <v>371985.08</v>
      </c>
      <c r="X35" s="22">
        <v>85025.16</v>
      </c>
    </row>
    <row r="36" spans="1:24" ht="26.1" customHeight="1" x14ac:dyDescent="0.2">
      <c r="A36" s="4">
        <v>20</v>
      </c>
      <c r="B36" s="26" t="s">
        <v>61</v>
      </c>
      <c r="C36" s="4"/>
      <c r="D36" s="4"/>
      <c r="E36" s="27">
        <f>F36+I36+W36+X36</f>
        <v>12027524.02</v>
      </c>
      <c r="F36" s="1">
        <v>6421611.6500000004</v>
      </c>
      <c r="G36" s="34">
        <v>0</v>
      </c>
      <c r="H36" s="35"/>
      <c r="I36" s="34">
        <v>4653456.51</v>
      </c>
      <c r="J36" s="35"/>
      <c r="K36" s="1">
        <v>0</v>
      </c>
      <c r="L36" s="1">
        <v>0</v>
      </c>
      <c r="M36" s="34">
        <v>0</v>
      </c>
      <c r="N36" s="35"/>
      <c r="O36" s="1">
        <v>0</v>
      </c>
      <c r="P36" s="1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775254.77</v>
      </c>
      <c r="X36" s="22">
        <v>177201.09</v>
      </c>
    </row>
    <row r="37" spans="1:24" ht="26.1" customHeight="1" x14ac:dyDescent="0.2">
      <c r="A37" s="4">
        <v>21</v>
      </c>
      <c r="B37" s="26" t="s">
        <v>45</v>
      </c>
      <c r="C37" s="4"/>
      <c r="D37" s="4"/>
      <c r="E37" s="27">
        <f>F37+I37+M37+W37+X37</f>
        <v>5800732.5500000007</v>
      </c>
      <c r="F37" s="1">
        <v>2429605.7200000002</v>
      </c>
      <c r="G37" s="34">
        <v>0</v>
      </c>
      <c r="H37" s="35"/>
      <c r="I37" s="34">
        <v>1815531.5</v>
      </c>
      <c r="J37" s="35"/>
      <c r="K37" s="1">
        <v>0</v>
      </c>
      <c r="L37" s="1">
        <v>0</v>
      </c>
      <c r="M37" s="34">
        <v>1096237.1299999999</v>
      </c>
      <c r="N37" s="35"/>
      <c r="O37" s="1">
        <v>0</v>
      </c>
      <c r="P37" s="1">
        <v>0</v>
      </c>
      <c r="Q37" s="22">
        <v>0</v>
      </c>
      <c r="R37" s="22"/>
      <c r="S37" s="22"/>
      <c r="T37" s="22"/>
      <c r="U37" s="22"/>
      <c r="V37" s="22">
        <v>0</v>
      </c>
      <c r="W37" s="22">
        <v>373896.21</v>
      </c>
      <c r="X37" s="22">
        <v>85461.99</v>
      </c>
    </row>
    <row r="38" spans="1:24" ht="26.1" customHeight="1" x14ac:dyDescent="0.2">
      <c r="A38" s="4">
        <v>22</v>
      </c>
      <c r="B38" s="26" t="s">
        <v>62</v>
      </c>
      <c r="C38" s="4"/>
      <c r="D38" s="4"/>
      <c r="E38" s="27">
        <f>F38+I38+M38+W38+X38</f>
        <v>5892636.1699999999</v>
      </c>
      <c r="F38" s="1">
        <v>2477867.37</v>
      </c>
      <c r="G38" s="34">
        <v>0</v>
      </c>
      <c r="H38" s="35"/>
      <c r="I38" s="34">
        <v>1670081.59</v>
      </c>
      <c r="J38" s="35"/>
      <c r="K38" s="1">
        <v>0</v>
      </c>
      <c r="L38" s="1">
        <v>0</v>
      </c>
      <c r="M38" s="34">
        <v>1278051.2</v>
      </c>
      <c r="N38" s="35"/>
      <c r="O38" s="1">
        <v>0</v>
      </c>
      <c r="P38" s="1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379820.01</v>
      </c>
      <c r="X38" s="22">
        <v>86816</v>
      </c>
    </row>
    <row r="39" spans="1:24" ht="26.1" customHeight="1" x14ac:dyDescent="0.2">
      <c r="A39" s="4">
        <v>23</v>
      </c>
      <c r="B39" s="26" t="s">
        <v>46</v>
      </c>
      <c r="C39" s="4"/>
      <c r="D39" s="4"/>
      <c r="E39" s="27">
        <f>F39+I39+M39+P39+W39+X39</f>
        <v>4414027.34</v>
      </c>
      <c r="F39" s="1">
        <v>1648415.05</v>
      </c>
      <c r="G39" s="34">
        <v>0</v>
      </c>
      <c r="H39" s="35"/>
      <c r="I39" s="34">
        <v>1371168.99</v>
      </c>
      <c r="J39" s="35"/>
      <c r="K39" s="1">
        <v>0</v>
      </c>
      <c r="L39" s="1">
        <v>0</v>
      </c>
      <c r="M39" s="34">
        <v>951116.02</v>
      </c>
      <c r="N39" s="35"/>
      <c r="O39" s="1">
        <v>57.4</v>
      </c>
      <c r="P39" s="1">
        <v>93781.84</v>
      </c>
      <c r="Q39" s="22">
        <v>0</v>
      </c>
      <c r="R39" s="22"/>
      <c r="S39" s="22"/>
      <c r="T39" s="22"/>
      <c r="U39" s="22"/>
      <c r="V39" s="22">
        <v>0</v>
      </c>
      <c r="W39" s="22">
        <v>284513.73</v>
      </c>
      <c r="X39" s="22">
        <v>65031.71</v>
      </c>
    </row>
    <row r="40" spans="1:24" ht="26.1" customHeight="1" x14ac:dyDescent="0.2">
      <c r="A40" s="4">
        <v>24</v>
      </c>
      <c r="B40" s="26" t="s">
        <v>47</v>
      </c>
      <c r="C40" s="4"/>
      <c r="D40" s="4"/>
      <c r="E40" s="27">
        <f>F40+I40+M40+P40+W40+X40</f>
        <v>4145551.69</v>
      </c>
      <c r="F40" s="1">
        <v>1638783.48</v>
      </c>
      <c r="G40" s="34">
        <v>0</v>
      </c>
      <c r="H40" s="35"/>
      <c r="I40" s="34">
        <v>1083369.92</v>
      </c>
      <c r="J40" s="35"/>
      <c r="K40" s="1">
        <v>0</v>
      </c>
      <c r="L40" s="1">
        <v>0</v>
      </c>
      <c r="M40" s="34">
        <v>1001788.98</v>
      </c>
      <c r="N40" s="35"/>
      <c r="O40" s="1">
        <v>57.12</v>
      </c>
      <c r="P40" s="1">
        <v>93324.37</v>
      </c>
      <c r="Q40" s="22">
        <v>0</v>
      </c>
      <c r="R40" s="22"/>
      <c r="S40" s="22"/>
      <c r="T40" s="22"/>
      <c r="U40" s="22"/>
      <c r="V40" s="22">
        <v>0</v>
      </c>
      <c r="W40" s="22">
        <v>267208.67</v>
      </c>
      <c r="X40" s="22">
        <v>61076.27</v>
      </c>
    </row>
    <row r="41" spans="1:24" ht="26.1" customHeight="1" x14ac:dyDescent="0.2">
      <c r="A41" s="4">
        <v>25</v>
      </c>
      <c r="B41" s="26" t="s">
        <v>48</v>
      </c>
      <c r="C41" s="32">
        <v>1998</v>
      </c>
      <c r="D41" s="4" t="s">
        <v>15</v>
      </c>
      <c r="E41" s="27">
        <f>F41+I41+M41+P41+W41+X41</f>
        <v>3575166.08</v>
      </c>
      <c r="F41" s="1">
        <v>1331530.1399999999</v>
      </c>
      <c r="G41" s="34">
        <v>0</v>
      </c>
      <c r="H41" s="35"/>
      <c r="I41" s="34">
        <v>895076.41</v>
      </c>
      <c r="J41" s="35"/>
      <c r="K41" s="1">
        <v>0</v>
      </c>
      <c r="L41" s="1">
        <v>0</v>
      </c>
      <c r="M41" s="34">
        <v>981791.14</v>
      </c>
      <c r="N41" s="35"/>
      <c r="O41" s="1">
        <v>51.2</v>
      </c>
      <c r="P41" s="1">
        <v>83652.100000000006</v>
      </c>
      <c r="Q41" s="22">
        <v>0</v>
      </c>
      <c r="R41" s="22"/>
      <c r="S41" s="22"/>
      <c r="T41" s="22"/>
      <c r="U41" s="22"/>
      <c r="V41" s="22">
        <v>0</v>
      </c>
      <c r="W41" s="22">
        <v>230443.49</v>
      </c>
      <c r="X41" s="22">
        <v>52672.800000000003</v>
      </c>
    </row>
    <row r="42" spans="1:24" ht="26.1" customHeight="1" x14ac:dyDescent="0.2">
      <c r="A42" s="4">
        <v>26</v>
      </c>
      <c r="B42" s="26" t="s">
        <v>49</v>
      </c>
      <c r="C42" s="4"/>
      <c r="D42" s="4"/>
      <c r="E42" s="27">
        <f>F42+I42+M42+P42+W42+X42</f>
        <v>3654812.6</v>
      </c>
      <c r="F42" s="1">
        <v>1362855.66</v>
      </c>
      <c r="G42" s="34">
        <v>0</v>
      </c>
      <c r="H42" s="35"/>
      <c r="I42" s="34">
        <v>897805.3</v>
      </c>
      <c r="J42" s="35"/>
      <c r="K42" s="1">
        <v>0</v>
      </c>
      <c r="L42" s="1">
        <v>0</v>
      </c>
      <c r="M42" s="34">
        <v>1021076.07</v>
      </c>
      <c r="N42" s="35"/>
      <c r="O42" s="1">
        <v>51.2</v>
      </c>
      <c r="P42" s="1">
        <v>83652.100000000006</v>
      </c>
      <c r="Q42" s="22">
        <v>0</v>
      </c>
      <c r="R42" s="22"/>
      <c r="S42" s="22"/>
      <c r="T42" s="22"/>
      <c r="U42" s="22"/>
      <c r="V42" s="22">
        <v>0</v>
      </c>
      <c r="W42" s="22">
        <v>235577.24</v>
      </c>
      <c r="X42" s="22">
        <v>53846.23</v>
      </c>
    </row>
    <row r="43" spans="1:24" ht="26.1" customHeight="1" x14ac:dyDescent="0.2">
      <c r="A43" s="4">
        <v>27</v>
      </c>
      <c r="B43" s="26" t="s">
        <v>50</v>
      </c>
      <c r="C43" s="4"/>
      <c r="D43" s="4"/>
      <c r="E43" s="27">
        <f>F43+I43+M43+W43+X43</f>
        <v>17665758.370000001</v>
      </c>
      <c r="F43" s="1">
        <v>8628733.5500000007</v>
      </c>
      <c r="G43" s="34">
        <v>0</v>
      </c>
      <c r="H43" s="35"/>
      <c r="I43" s="34">
        <v>4213408.45</v>
      </c>
      <c r="J43" s="35"/>
      <c r="K43" s="1">
        <v>0</v>
      </c>
      <c r="L43" s="1">
        <v>0</v>
      </c>
      <c r="M43" s="34">
        <v>3424670.5</v>
      </c>
      <c r="N43" s="35"/>
      <c r="O43" s="1">
        <v>0</v>
      </c>
      <c r="P43" s="1">
        <v>0</v>
      </c>
      <c r="Q43" s="22">
        <v>0</v>
      </c>
      <c r="R43" s="22"/>
      <c r="S43" s="22"/>
      <c r="T43" s="22"/>
      <c r="U43" s="22"/>
      <c r="V43" s="22">
        <v>0</v>
      </c>
      <c r="W43" s="22">
        <v>1138676.8700000001</v>
      </c>
      <c r="X43" s="22">
        <v>260269</v>
      </c>
    </row>
    <row r="44" spans="1:24" ht="26.1" customHeight="1" x14ac:dyDescent="0.2">
      <c r="A44" s="4">
        <v>28</v>
      </c>
      <c r="B44" s="26" t="s">
        <v>51</v>
      </c>
      <c r="C44" s="4"/>
      <c r="D44" s="4"/>
      <c r="E44" s="27">
        <f>F44+I44+M44+W44+X44</f>
        <v>7001336.330000001</v>
      </c>
      <c r="F44" s="1">
        <v>3298527.46</v>
      </c>
      <c r="G44" s="34">
        <v>0</v>
      </c>
      <c r="H44" s="35"/>
      <c r="I44" s="34">
        <v>1580028.17</v>
      </c>
      <c r="J44" s="35"/>
      <c r="K44" s="1">
        <v>0</v>
      </c>
      <c r="L44" s="1">
        <v>0</v>
      </c>
      <c r="M44" s="34">
        <v>1568347.07</v>
      </c>
      <c r="N44" s="35"/>
      <c r="O44" s="1">
        <v>0</v>
      </c>
      <c r="P44" s="1">
        <v>0</v>
      </c>
      <c r="Q44" s="22">
        <v>0</v>
      </c>
      <c r="R44" s="22"/>
      <c r="S44" s="22"/>
      <c r="T44" s="22"/>
      <c r="U44" s="22"/>
      <c r="V44" s="22">
        <v>0</v>
      </c>
      <c r="W44" s="22">
        <v>451283.19</v>
      </c>
      <c r="X44" s="22">
        <v>103150.44</v>
      </c>
    </row>
    <row r="45" spans="1:24" ht="26.1" customHeight="1" x14ac:dyDescent="0.2">
      <c r="A45" s="4">
        <v>29</v>
      </c>
      <c r="B45" s="26" t="s">
        <v>52</v>
      </c>
      <c r="C45" s="4"/>
      <c r="D45" s="4"/>
      <c r="E45" s="27">
        <f>F45+I45+W45+X45</f>
        <v>5024374.78</v>
      </c>
      <c r="F45" s="1">
        <v>2408015</v>
      </c>
      <c r="G45" s="34">
        <v>0</v>
      </c>
      <c r="H45" s="35"/>
      <c r="I45" s="34">
        <v>2218481.11</v>
      </c>
      <c r="J45" s="35"/>
      <c r="K45" s="1">
        <v>0</v>
      </c>
      <c r="L45" s="1">
        <v>0</v>
      </c>
      <c r="M45" s="34">
        <v>0</v>
      </c>
      <c r="N45" s="35"/>
      <c r="O45" s="1">
        <v>0</v>
      </c>
      <c r="P45" s="1">
        <v>0</v>
      </c>
      <c r="Q45" s="22">
        <v>0</v>
      </c>
      <c r="R45" s="22"/>
      <c r="S45" s="22"/>
      <c r="T45" s="22"/>
      <c r="U45" s="22"/>
      <c r="V45" s="22">
        <v>0</v>
      </c>
      <c r="W45" s="22">
        <v>323854.73</v>
      </c>
      <c r="X45" s="22">
        <v>74023.94</v>
      </c>
    </row>
    <row r="46" spans="1:24" ht="26.1" customHeight="1" x14ac:dyDescent="0.2">
      <c r="A46" s="4">
        <v>30</v>
      </c>
      <c r="B46" s="26" t="s">
        <v>53</v>
      </c>
      <c r="C46" s="4"/>
      <c r="D46" s="4"/>
      <c r="E46" s="27">
        <f>F46+I46+M46+W46+X46</f>
        <v>7521093.1299999999</v>
      </c>
      <c r="F46" s="1">
        <v>3282930.13</v>
      </c>
      <c r="G46" s="34">
        <v>0</v>
      </c>
      <c r="H46" s="35"/>
      <c r="I46" s="34">
        <v>1692895.12</v>
      </c>
      <c r="J46" s="35"/>
      <c r="K46" s="1">
        <v>0</v>
      </c>
      <c r="L46" s="1">
        <v>0</v>
      </c>
      <c r="M46" s="34">
        <v>1949674.87</v>
      </c>
      <c r="N46" s="35"/>
      <c r="O46" s="1">
        <v>0</v>
      </c>
      <c r="P46" s="1">
        <v>0</v>
      </c>
      <c r="Q46" s="22">
        <v>0</v>
      </c>
      <c r="R46" s="22"/>
      <c r="S46" s="22"/>
      <c r="T46" s="22"/>
      <c r="U46" s="22"/>
      <c r="V46" s="22">
        <v>0</v>
      </c>
      <c r="W46" s="22">
        <v>484785.01</v>
      </c>
      <c r="X46" s="22">
        <v>110808</v>
      </c>
    </row>
    <row r="47" spans="1:24" ht="26.1" customHeight="1" x14ac:dyDescent="0.2">
      <c r="A47" s="4">
        <v>31</v>
      </c>
      <c r="B47" s="26" t="s">
        <v>54</v>
      </c>
      <c r="C47" s="4"/>
      <c r="D47" s="4"/>
      <c r="E47" s="27">
        <f>F47+I47+M47+W47+X47</f>
        <v>7118131.1199999992</v>
      </c>
      <c r="F47" s="1">
        <v>3011055.88</v>
      </c>
      <c r="G47" s="34">
        <v>0</v>
      </c>
      <c r="H47" s="35"/>
      <c r="I47" s="34">
        <v>1702146.06</v>
      </c>
      <c r="J47" s="35"/>
      <c r="K47" s="1">
        <v>0</v>
      </c>
      <c r="L47" s="1">
        <v>0</v>
      </c>
      <c r="M47" s="34">
        <v>1841246.6</v>
      </c>
      <c r="N47" s="35"/>
      <c r="O47" s="1">
        <v>0</v>
      </c>
      <c r="P47" s="1">
        <v>0</v>
      </c>
      <c r="Q47" s="22">
        <v>0</v>
      </c>
      <c r="R47" s="22"/>
      <c r="S47" s="22"/>
      <c r="T47" s="22"/>
      <c r="U47" s="22"/>
      <c r="V47" s="22">
        <v>0</v>
      </c>
      <c r="W47" s="22">
        <v>458811.4</v>
      </c>
      <c r="X47" s="22">
        <v>104871.18</v>
      </c>
    </row>
    <row r="48" spans="1:24" ht="26.1" customHeight="1" x14ac:dyDescent="0.2">
      <c r="A48" s="4">
        <v>32</v>
      </c>
      <c r="B48" s="26" t="s">
        <v>55</v>
      </c>
      <c r="C48" s="4"/>
      <c r="D48" s="4"/>
      <c r="E48" s="27">
        <f>F48+I48+M48+W48+X48</f>
        <v>4215374.0200000005</v>
      </c>
      <c r="F48" s="1">
        <v>1676480.38</v>
      </c>
      <c r="G48" s="34">
        <v>0</v>
      </c>
      <c r="H48" s="35"/>
      <c r="I48" s="34">
        <v>1125667.74</v>
      </c>
      <c r="J48" s="35"/>
      <c r="K48" s="1">
        <v>0</v>
      </c>
      <c r="L48" s="1">
        <v>0</v>
      </c>
      <c r="M48" s="34">
        <v>1079411.75</v>
      </c>
      <c r="N48" s="35"/>
      <c r="O48" s="1">
        <v>0</v>
      </c>
      <c r="P48" s="1">
        <v>0</v>
      </c>
      <c r="Q48" s="22">
        <v>0</v>
      </c>
      <c r="R48" s="22"/>
      <c r="S48" s="22"/>
      <c r="T48" s="22"/>
      <c r="U48" s="22"/>
      <c r="V48" s="22">
        <v>0</v>
      </c>
      <c r="W48" s="22">
        <v>271709.19</v>
      </c>
      <c r="X48" s="22">
        <v>62104.959999999999</v>
      </c>
    </row>
    <row r="49" spans="1:24" ht="26.1" customHeight="1" x14ac:dyDescent="0.2">
      <c r="A49" s="4">
        <v>33</v>
      </c>
      <c r="B49" s="26" t="s">
        <v>56</v>
      </c>
      <c r="C49" s="4"/>
      <c r="D49" s="4"/>
      <c r="E49" s="27">
        <f>F49+I49+M49+W49+X49</f>
        <v>3886394.7</v>
      </c>
      <c r="F49" s="1">
        <v>1663009.72</v>
      </c>
      <c r="G49" s="34">
        <v>0</v>
      </c>
      <c r="H49" s="35"/>
      <c r="I49" s="34">
        <v>1039025.43</v>
      </c>
      <c r="J49" s="35"/>
      <c r="K49" s="1">
        <v>0</v>
      </c>
      <c r="L49" s="1">
        <v>0</v>
      </c>
      <c r="M49" s="34">
        <v>876597.17</v>
      </c>
      <c r="N49" s="35"/>
      <c r="O49" s="1">
        <v>0</v>
      </c>
      <c r="P49" s="1">
        <v>0</v>
      </c>
      <c r="Q49" s="22">
        <v>0</v>
      </c>
      <c r="R49" s="22"/>
      <c r="S49" s="22"/>
      <c r="T49" s="22"/>
      <c r="U49" s="22"/>
      <c r="V49" s="22">
        <v>0</v>
      </c>
      <c r="W49" s="22">
        <v>250504.26</v>
      </c>
      <c r="X49" s="22">
        <v>57258.12</v>
      </c>
    </row>
    <row r="50" spans="1:24" ht="26.1" customHeight="1" x14ac:dyDescent="0.2">
      <c r="A50" s="4">
        <v>34</v>
      </c>
      <c r="B50" s="26" t="s">
        <v>57</v>
      </c>
      <c r="C50" s="32">
        <v>1993</v>
      </c>
      <c r="D50" s="4" t="s">
        <v>16</v>
      </c>
      <c r="E50" s="27">
        <f>G50+W50+X50</f>
        <v>4729283.63</v>
      </c>
      <c r="F50" s="1">
        <v>0</v>
      </c>
      <c r="G50" s="34">
        <v>4354773.1399999997</v>
      </c>
      <c r="H50" s="35"/>
      <c r="I50" s="34">
        <v>0</v>
      </c>
      <c r="J50" s="35"/>
      <c r="K50" s="1">
        <v>0</v>
      </c>
      <c r="L50" s="1">
        <v>0</v>
      </c>
      <c r="M50" s="34">
        <v>0</v>
      </c>
      <c r="N50" s="35"/>
      <c r="O50" s="1">
        <v>0</v>
      </c>
      <c r="P50" s="1">
        <v>0</v>
      </c>
      <c r="Q50" s="22">
        <v>0</v>
      </c>
      <c r="R50" s="22"/>
      <c r="S50" s="22"/>
      <c r="T50" s="22"/>
      <c r="U50" s="22"/>
      <c r="V50" s="22">
        <v>0</v>
      </c>
      <c r="W50" s="22">
        <v>304834.12</v>
      </c>
      <c r="X50" s="22">
        <v>69676.37</v>
      </c>
    </row>
    <row r="51" spans="1:24" ht="26.1" customHeight="1" x14ac:dyDescent="0.2">
      <c r="A51" s="4">
        <v>35</v>
      </c>
      <c r="B51" s="26" t="s">
        <v>58</v>
      </c>
      <c r="C51" s="32">
        <v>1993</v>
      </c>
      <c r="D51" s="4" t="s">
        <v>16</v>
      </c>
      <c r="E51" s="27">
        <f>G51+W51+X51</f>
        <v>4729283.63</v>
      </c>
      <c r="F51" s="1">
        <v>0</v>
      </c>
      <c r="G51" s="34">
        <v>4354773.1399999997</v>
      </c>
      <c r="H51" s="35"/>
      <c r="I51" s="34">
        <v>0</v>
      </c>
      <c r="J51" s="35"/>
      <c r="K51" s="1">
        <v>0</v>
      </c>
      <c r="L51" s="1">
        <v>0</v>
      </c>
      <c r="M51" s="34">
        <v>0</v>
      </c>
      <c r="N51" s="35"/>
      <c r="O51" s="1">
        <v>0</v>
      </c>
      <c r="P51" s="1">
        <v>0</v>
      </c>
      <c r="Q51" s="22">
        <v>0</v>
      </c>
      <c r="R51" s="22"/>
      <c r="S51" s="22"/>
      <c r="T51" s="22"/>
      <c r="U51" s="22"/>
      <c r="V51" s="22">
        <v>0</v>
      </c>
      <c r="W51" s="22">
        <v>304834.12</v>
      </c>
      <c r="X51" s="22">
        <v>69676.37</v>
      </c>
    </row>
    <row r="52" spans="1:24" s="12" customFormat="1" ht="39" customHeight="1" x14ac:dyDescent="0.2">
      <c r="A52" s="68" t="s">
        <v>13</v>
      </c>
      <c r="B52" s="69"/>
      <c r="C52" s="10" t="s">
        <v>14</v>
      </c>
      <c r="D52" s="10" t="s">
        <v>14</v>
      </c>
      <c r="E52" s="11">
        <f>SUM(E17:E51)</f>
        <v>231665488.33000001</v>
      </c>
      <c r="F52" s="11">
        <f>SUM(F17:F51)</f>
        <v>91094189.49999997</v>
      </c>
      <c r="G52" s="65">
        <f>SUM(G17:H51)</f>
        <v>27841444.830000002</v>
      </c>
      <c r="H52" s="66"/>
      <c r="I52" s="65">
        <f>SUM(I17:J51)</f>
        <v>61219230.460000001</v>
      </c>
      <c r="J52" s="66"/>
      <c r="K52" s="11">
        <v>0</v>
      </c>
      <c r="L52" s="11">
        <v>0</v>
      </c>
      <c r="M52" s="65">
        <f>SUM(M17:N51)</f>
        <v>32186572.590000004</v>
      </c>
      <c r="N52" s="66"/>
      <c r="O52" s="11">
        <f>SUM(O17:O51)</f>
        <v>598.92000000000007</v>
      </c>
      <c r="P52" s="11">
        <f>SUM(P17:P51)</f>
        <v>978533.47</v>
      </c>
      <c r="Q52" s="29">
        <f>SUM(Q17:Q51)</f>
        <v>0</v>
      </c>
      <c r="R52" s="29"/>
      <c r="S52" s="29"/>
      <c r="T52" s="29"/>
      <c r="U52" s="29"/>
      <c r="V52" s="29">
        <f>SUM(V17:V51)</f>
        <v>0</v>
      </c>
      <c r="W52" s="29">
        <f>SUM(W17:W51)</f>
        <v>14932397.949999997</v>
      </c>
      <c r="X52" s="29">
        <f>SUM(X17:X51)</f>
        <v>3413119.5300000003</v>
      </c>
    </row>
    <row r="54" spans="1:24" ht="24" customHeight="1" x14ac:dyDescent="0.2">
      <c r="A54" s="6"/>
      <c r="B54" s="7" t="s">
        <v>14</v>
      </c>
      <c r="C54" s="7" t="s">
        <v>14</v>
      </c>
      <c r="D54" s="7" t="s">
        <v>14</v>
      </c>
      <c r="E54" s="7" t="s">
        <v>14</v>
      </c>
      <c r="F54" s="7" t="s">
        <v>14</v>
      </c>
      <c r="G54" s="7" t="s">
        <v>14</v>
      </c>
      <c r="H54" s="7" t="s">
        <v>14</v>
      </c>
      <c r="I54" s="5" t="s">
        <v>14</v>
      </c>
      <c r="J54" s="5" t="s">
        <v>14</v>
      </c>
      <c r="K54" s="5" t="s">
        <v>14</v>
      </c>
      <c r="L54" s="5" t="s">
        <v>14</v>
      </c>
      <c r="M54" s="5" t="s">
        <v>14</v>
      </c>
    </row>
    <row r="55" spans="1:24" ht="65.25" customHeight="1" x14ac:dyDescent="0.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</row>
    <row r="56" spans="1:24" ht="15.75" x14ac:dyDescent="0.25">
      <c r="A56" s="13"/>
      <c r="B56" s="13"/>
      <c r="C56" s="13"/>
      <c r="D56" s="13"/>
      <c r="E56" s="13"/>
      <c r="F56" s="13"/>
      <c r="G56" s="8"/>
    </row>
    <row r="57" spans="1:24" ht="15.75" x14ac:dyDescent="0.25">
      <c r="A57" s="13"/>
      <c r="B57" s="13"/>
      <c r="C57" s="13"/>
      <c r="D57" s="13"/>
      <c r="E57" s="13"/>
      <c r="F57" s="13"/>
      <c r="G57" s="8"/>
    </row>
    <row r="58" spans="1:24" ht="15.75" x14ac:dyDescent="0.25">
      <c r="A58" s="13"/>
      <c r="B58" s="13"/>
      <c r="C58" s="13"/>
      <c r="D58" s="13"/>
      <c r="E58" s="13"/>
      <c r="F58" s="13"/>
      <c r="G58" s="8"/>
    </row>
    <row r="59" spans="1:24" ht="15.75" x14ac:dyDescent="0.25">
      <c r="A59" s="13"/>
      <c r="B59" s="14"/>
      <c r="C59" s="13"/>
      <c r="D59" s="13"/>
      <c r="E59" s="13"/>
      <c r="F59" s="13"/>
      <c r="G59" s="8"/>
    </row>
    <row r="60" spans="1:24" x14ac:dyDescent="0.2">
      <c r="A60" s="8"/>
      <c r="B60" s="8"/>
      <c r="C60" s="8"/>
      <c r="D60" s="8"/>
      <c r="E60" s="8"/>
      <c r="F60" s="8"/>
      <c r="G60" s="8"/>
    </row>
  </sheetData>
  <mergeCells count="136">
    <mergeCell ref="V1:X1"/>
    <mergeCell ref="V2:X2"/>
    <mergeCell ref="V3:X3"/>
    <mergeCell ref="V4:X4"/>
    <mergeCell ref="M24:N24"/>
    <mergeCell ref="M42:N42"/>
    <mergeCell ref="M43:N43"/>
    <mergeCell ref="M25:N25"/>
    <mergeCell ref="I37:J37"/>
    <mergeCell ref="M31:N31"/>
    <mergeCell ref="M33:N33"/>
    <mergeCell ref="M34:N34"/>
    <mergeCell ref="M35:N35"/>
    <mergeCell ref="M37:N37"/>
    <mergeCell ref="M26:N26"/>
    <mergeCell ref="M27:N27"/>
    <mergeCell ref="M28:N28"/>
    <mergeCell ref="M29:N29"/>
    <mergeCell ref="M30:N30"/>
    <mergeCell ref="I28:J28"/>
    <mergeCell ref="I29:J29"/>
    <mergeCell ref="I30:J30"/>
    <mergeCell ref="I31:J31"/>
    <mergeCell ref="I33:J33"/>
    <mergeCell ref="I51:J51"/>
    <mergeCell ref="M51:N51"/>
    <mergeCell ref="I43:J43"/>
    <mergeCell ref="I44:J44"/>
    <mergeCell ref="I45:J45"/>
    <mergeCell ref="G28:H28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M44:N44"/>
    <mergeCell ref="M45:N45"/>
    <mergeCell ref="M39:N39"/>
    <mergeCell ref="M40:N40"/>
    <mergeCell ref="M41:N41"/>
    <mergeCell ref="G24:H24"/>
    <mergeCell ref="G25:H25"/>
    <mergeCell ref="G26:H26"/>
    <mergeCell ref="G27:H27"/>
    <mergeCell ref="G29:H29"/>
    <mergeCell ref="G52:H52"/>
    <mergeCell ref="A55:W55"/>
    <mergeCell ref="A52:B52"/>
    <mergeCell ref="M52:N52"/>
    <mergeCell ref="G43:H43"/>
    <mergeCell ref="G44:H44"/>
    <mergeCell ref="G45:H45"/>
    <mergeCell ref="I46:J46"/>
    <mergeCell ref="I47:J47"/>
    <mergeCell ref="I52:J52"/>
    <mergeCell ref="M46:N46"/>
    <mergeCell ref="M47:N47"/>
    <mergeCell ref="G50:H50"/>
    <mergeCell ref="I50:J50"/>
    <mergeCell ref="M50:N50"/>
    <mergeCell ref="G51:H51"/>
    <mergeCell ref="G48:H48"/>
    <mergeCell ref="I48:J48"/>
    <mergeCell ref="M48:N48"/>
    <mergeCell ref="M16:N16"/>
    <mergeCell ref="Q13:X13"/>
    <mergeCell ref="Q14:V14"/>
    <mergeCell ref="G19:H19"/>
    <mergeCell ref="G20:H20"/>
    <mergeCell ref="G21:H21"/>
    <mergeCell ref="G22:H22"/>
    <mergeCell ref="G23:H23"/>
    <mergeCell ref="G16:H16"/>
    <mergeCell ref="G17:H17"/>
    <mergeCell ref="G18:H18"/>
    <mergeCell ref="M17:N17"/>
    <mergeCell ref="M19:N19"/>
    <mergeCell ref="M20:N20"/>
    <mergeCell ref="M21:N21"/>
    <mergeCell ref="M22:N22"/>
    <mergeCell ref="M23:N23"/>
    <mergeCell ref="V5:Z5"/>
    <mergeCell ref="V6:Z6"/>
    <mergeCell ref="V7:Y7"/>
    <mergeCell ref="A12:V12"/>
    <mergeCell ref="G15:H15"/>
    <mergeCell ref="V8:Y8"/>
    <mergeCell ref="G14:H14"/>
    <mergeCell ref="I14:J14"/>
    <mergeCell ref="K14:L14"/>
    <mergeCell ref="M14:N14"/>
    <mergeCell ref="O14:P14"/>
    <mergeCell ref="A13:A15"/>
    <mergeCell ref="B13:B15"/>
    <mergeCell ref="C13:D13"/>
    <mergeCell ref="E13:E14"/>
    <mergeCell ref="F13:P13"/>
    <mergeCell ref="C14:C15"/>
    <mergeCell ref="D14:D15"/>
    <mergeCell ref="M15:N15"/>
    <mergeCell ref="G30:H30"/>
    <mergeCell ref="G47:H47"/>
    <mergeCell ref="G46:H46"/>
    <mergeCell ref="I39:J39"/>
    <mergeCell ref="I40:J40"/>
    <mergeCell ref="G37:H37"/>
    <mergeCell ref="G39:H39"/>
    <mergeCell ref="I41:J41"/>
    <mergeCell ref="I42:J42"/>
    <mergeCell ref="I34:J34"/>
    <mergeCell ref="I35:J35"/>
    <mergeCell ref="G31:H31"/>
    <mergeCell ref="G33:H33"/>
    <mergeCell ref="G34:H34"/>
    <mergeCell ref="G35:H35"/>
    <mergeCell ref="G49:H49"/>
    <mergeCell ref="I49:J49"/>
    <mergeCell ref="M49:N49"/>
    <mergeCell ref="G32:H32"/>
    <mergeCell ref="G36:H36"/>
    <mergeCell ref="M36:N36"/>
    <mergeCell ref="I36:J36"/>
    <mergeCell ref="G38:H38"/>
    <mergeCell ref="I38:J38"/>
    <mergeCell ref="M38:N38"/>
    <mergeCell ref="G40:H40"/>
    <mergeCell ref="G41:H41"/>
    <mergeCell ref="G42:H42"/>
  </mergeCells>
  <phoneticPr fontId="4" type="noConversion"/>
  <pageMargins left="0.25" right="0.25" top="0.75" bottom="0.75" header="0.3" footer="0.3"/>
  <pageSetup paperSize="9" scale="56" fitToHeight="0" orientation="landscape" r:id="rId1"/>
  <headerFooter alignWithMargins="0"/>
  <ignoredErrors>
    <ignoredError sqref="O52:Q52 V52:X52 F52" formulaRange="1"/>
    <ignoredError sqref="E33 E36 E39 E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Mironov_A.B</dc:creator>
  <cp:lastModifiedBy>Татьяна Побежимова</cp:lastModifiedBy>
  <cp:lastPrinted>2017-05-02T12:42:35Z</cp:lastPrinted>
  <dcterms:created xsi:type="dcterms:W3CDTF">2015-04-13T04:46:31Z</dcterms:created>
  <dcterms:modified xsi:type="dcterms:W3CDTF">2022-11-29T13:28:58Z</dcterms:modified>
</cp:coreProperties>
</file>