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о финансировании" sheetId="1" r:id="rId1"/>
    <sheet name="Отчет о результатах" sheetId="2" r:id="rId2"/>
  </sheets>
  <definedNames/>
  <calcPr fullCalcOnLoad="1"/>
</workbook>
</file>

<file path=xl/sharedStrings.xml><?xml version="1.0" encoding="utf-8"?>
<sst xmlns="http://schemas.openxmlformats.org/spreadsheetml/2006/main" count="1900" uniqueCount="883">
  <si>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</si>
  <si>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</si>
  <si>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</si>
  <si>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</si>
  <si>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</si>
  <si>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</si>
  <si>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</si>
  <si>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</si>
  <si>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</si>
  <si>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</si>
  <si>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</si>
  <si>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</si>
  <si>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</si>
  <si>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</si>
  <si>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</si>
  <si>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</si>
  <si>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</si>
  <si>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</si>
  <si>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</si>
  <si>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</si>
  <si>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</si>
  <si>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</si>
  <si>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</si>
  <si>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</si>
  <si>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</si>
  <si>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</si>
  <si>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</si>
  <si>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</si>
  <si>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</si>
  <si>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</si>
  <si>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</si>
  <si>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</si>
  <si>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</si>
  <si>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</si>
  <si>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</si>
  <si>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</si>
  <si>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</si>
  <si>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</si>
  <si>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</si>
  <si>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 xml:space="preserve">Итого по подпрограмме </t>
  </si>
  <si>
    <t>Подпрограмма V "Обеспечивающая подпрограмма"</t>
  </si>
  <si>
    <t>Подпрограмма I "Социальная поддержка граждан"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</si>
  <si>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</si>
  <si>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</si>
  <si>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</si>
  <si>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</si>
  <si>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IV "Обеспечение эпизоотического и ветеринарно-санитарного благополучия Московской области"</t>
  </si>
  <si>
    <t>Подпрограмма I "Профилактика преступлений и иных правонарушений"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</si>
  <si>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</si>
  <si>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</si>
  <si>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</si>
  <si>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</si>
  <si>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</si>
  <si>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</si>
  <si>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</si>
  <si>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</si>
  <si>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</si>
  <si>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</si>
  <si>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Подпрогамма I "Пассажирский транспорт общего пользования"</t>
  </si>
  <si>
    <t>Подпрограмма II "Дороги Подмосковья"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</si>
  <si>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</si>
  <si>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</si>
  <si>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</si>
  <si>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</si>
  <si>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</si>
  <si>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</si>
  <si>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</si>
  <si>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</si>
  <si>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</si>
  <si>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</si>
  <si>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</si>
  <si>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</si>
  <si>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Средства бюджета 
 Московской области</t>
  </si>
  <si>
    <t>Средства бюджета 
Московской области</t>
  </si>
  <si>
    <t>Муниципальная программа городского округа Электросталь Московской области "Культура и туризм"
Управление по культуре и делам молодёжи Администрации городского округа Электросталь Московской области</t>
  </si>
  <si>
    <t>Подпрограмма II  "Развитие музейного дела"</t>
  </si>
  <si>
    <t>Подпрограмма V "Укрепление материально-технической базы  муниципальных учреждений культуры"</t>
  </si>
  <si>
    <t>Подпрограмма I "Общее образование"</t>
  </si>
  <si>
    <t>Подпрограмма II "Дополнительное образование, воспитание и психолого-социальное сопровождение детей"</t>
  </si>
  <si>
    <t>Подпрограмма II "Развитие системы отдыха и оздоровления детей""</t>
  </si>
  <si>
    <t>Подпрограмма III "Содействие занятости населения, развитие трудовых ресурслов и охраны труда"</t>
  </si>
  <si>
    <t>Подпрограмма VI "Развитие и поддержка социально ориентированных некоммерческих организаций"</t>
  </si>
  <si>
    <t>Подпрограмма VII "Обспечение доступности для инвалидов и маломобильных групп населения объектов инфраструктуры и услуг"</t>
  </si>
  <si>
    <t>Подпрограмма II "Вовлечение в оборот земель сельскохозяйстивенного назначения и развитие мелилрации"</t>
  </si>
  <si>
    <t xml:space="preserve">Подпрограмма V "Ликвидация накопленного вреда окружающей среде"      </t>
  </si>
  <si>
    <t xml:space="preserve">Средства федерального бюджета </t>
  </si>
  <si>
    <t>Подпрограмма II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</si>
  <si>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Подпрограмма III Обеспечение мероприятий гражданской обороны на территории муниципального образования Московской области"</t>
  </si>
  <si>
    <t>Подпрограмма V "Обеспечение безопасности населения на водных объектах, расположенных на территории муниципального образования Московской области"</t>
  </si>
  <si>
    <t>Подпрограмма I "Создание условий для жилищного строительства"</t>
  </si>
  <si>
    <t>Подпрограмма IIIV " Улучшение жилищных условий отдельных категорий многодетных семей "</t>
  </si>
  <si>
    <t>Подпрограмма III "Объекты теплоснабжения, инженерные коммуникации"</t>
  </si>
  <si>
    <t xml:space="preserve">Подпрограмма V "Энергосбережение и повышение энергетической эффективности"     </t>
  </si>
  <si>
    <t>Подпрограмма VII "Обеспечивающая подпрограмма"</t>
  </si>
  <si>
    <t>Подпрограмма VIII "Реализация полномочий в сфере жилищно-коммунального хозяйства"</t>
  </si>
  <si>
    <t>Подпрограмма I "Эффективное управление имущественным комплексом"</t>
  </si>
  <si>
    <t>Подпрограмма III "Управление муниципальным долгом"</t>
  </si>
  <si>
    <t>Подпрограмма V "Развитие добровольчества(волонтертсов) в Московской области"</t>
  </si>
  <si>
    <t>Подпрограмма VI "Обеспечивающая подпрограмма"</t>
  </si>
  <si>
    <t>Подпрограмма I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</si>
  <si>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Подпрограмма III "Обеспечивающая подпрограмма"</t>
  </si>
  <si>
    <t>Подпрограмма IV "Развитие архивного дела"</t>
  </si>
  <si>
    <t>Подпрограмма III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</si>
  <si>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Муниципальная программа городского округа Электросталь Московской области "Строительство объектов социальной инфраструктуры"
МКУ "Строительство, благоустройство и дорожное хозяйство"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</si>
  <si>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МКУ "Строительство, благоустройство и дорожное хозяйство"Администрации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</si>
  <si>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МКУ "Строительство, благоустройство и дорожное хозяйство"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</si>
  <si>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инфраструктуры, энергоэффективности и отрасли обращения с отходами"
Управление городского жилищного и коммунального хозяйства Администрации городского округа Электросталь Московской области</t>
  </si>
  <si>
    <t>МП</t>
  </si>
  <si>
    <t>ПП</t>
  </si>
  <si>
    <t>Мероприятие</t>
  </si>
  <si>
    <r>
      <rPr>
        <sz val="10"/>
        <color indexed="8"/>
        <rFont val="Times New Roman"/>
        <family val="1"/>
      </rPr>
      <t>Наименование результата выполнения мероприятия</t>
    </r>
  </si>
  <si>
    <r>
      <rPr>
        <sz val="10"/>
        <color indexed="8"/>
        <rFont val="Times New Roman"/>
        <family val="1"/>
      </rPr>
      <t>Единица измерения результата</t>
    </r>
  </si>
  <si>
    <t>Значение результата*</t>
  </si>
  <si>
    <t>Причины невыполнения/ несвоевременного выполнения результата за отчетный период</t>
  </si>
  <si>
    <t>План 9 месяцев</t>
  </si>
  <si>
    <t>Факт 9 месяцев</t>
  </si>
  <si>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</si>
  <si>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</si>
  <si>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Times New Roman"/>
        <family val="1"/>
      </rPr>
      <t>3</t>
    </r>
  </si>
  <si>
    <t xml:space="preserve">01. Муниципальная программа городского округа Электросталь Московской области "Здравоохранение" </t>
  </si>
  <si>
    <t xml:space="preserve">Мероприятие 2.1 «Проведение профилактических медицинских осмотров и диспансеризации населения» </t>
  </si>
  <si>
    <t>Выполнение плана по диспансеризации и профилактическим медицинским осмотрам</t>
  </si>
  <si>
    <t>Процент</t>
  </si>
  <si>
    <t>80</t>
  </si>
  <si>
    <t>44</t>
  </si>
  <si>
    <t>На постоянной основе производится информационный обмен между Администрацией г.о. Электросталь и организациями всех форм собственности по вопросу направления работников на диспансеризацию. Взаимодействие с руководителями организаций  по  составлению и передачи плана-графика и списков работников, подлежащих диспансеризации в 2023 году в ЛПУ г.о. Электросталь. (Направление писем, обзвон, информирование на встречах с трудовыми коллективами).  Производится размещение наглядной информации (газета, визитки, информационные стенды, брошюры, памятки, плакаты и т.д.) с привлечением СМИ: -    в общественных местах (здания администраций МО, магазины, отделения связи, аптеки и т.д.,); -    В ЛПУ (во всех структурных подразделениях) о необходимости прохождения диспансеризации.</t>
  </si>
  <si>
    <t xml:space="preserve">Мероприятие 2.2 «Информирование застрахованных лиц о видах, качестве и об условиях предоставления им медицинской помощи медицинскими организациями» </t>
  </si>
  <si>
    <t>Количество застрахованного трудоспособного населения на территории городского округа</t>
  </si>
  <si>
    <t>74216</t>
  </si>
  <si>
    <t xml:space="preserve">Мероприятие 2.2 «Установление медицинским и фармацевтическим работникам медицинских организаций дополнительных гарантий и мер социальной поддержки» </t>
  </si>
  <si>
    <t>Количество медицинских и фармацевтических работников, которым предоставлена компенсация аренды жилой площади</t>
  </si>
  <si>
    <t>4</t>
  </si>
  <si>
    <t xml:space="preserve">Мероприятие 2.5 «Обеспечение жильем нуждающихся из числа привлеченных медицинских работников» </t>
  </si>
  <si>
    <t>Доля медицинских работников, обеспеченных жильем</t>
  </si>
  <si>
    <t>100</t>
  </si>
  <si>
    <t xml:space="preserve">02. Муниципальная программа городского округа Электросталь Московской области "Культура и туризм" </t>
  </si>
  <si>
    <t xml:space="preserve">Мероприятие 1.1 «Расходы на обеспечение деятельности (оказание услуг) муниципальных учреждений - музеи, галереи» 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</si>
  <si>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</t>
  </si>
  <si>
    <t>67</t>
  </si>
  <si>
    <t>92</t>
  </si>
  <si>
    <t xml:space="preserve">Мероприятие 1.4 «Сохранение достигнутого уровня заработной платы работников муниципальных учреждений культуры» </t>
  </si>
  <si>
    <t>Достижение соотношения средней заработной платы работников учреждений культуры без учета внешних совместителей и среднемесячной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</si>
  <si>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 xml:space="preserve">Мероприятие 1.1 «Расходы на обеспечение деятельности (оказание услуг) муниципальных учреждений - библиотеки» </t>
  </si>
  <si>
    <t>72</t>
  </si>
  <si>
    <t>83</t>
  </si>
  <si>
    <t xml:space="preserve">Мероприятие 1.3 «Государственная поддержка отрасли культуры (модернизация библиотек в части комплектования книжных фондов муниципальных общедоступных библиотек)» </t>
  </si>
  <si>
    <t>Муниципальные библиотеки Московской области (юридические лица), обновившие книжный фонд</t>
  </si>
  <si>
    <t>Единица</t>
  </si>
  <si>
    <t>0</t>
  </si>
  <si>
    <t>1</t>
  </si>
  <si>
    <t xml:space="preserve">Мероприятие 2.2 «Проведение капитального ремонта, текущего ремонта и благоустройство территорий муниципальных библиотек» </t>
  </si>
  <si>
    <t>Количество объектов, на которых проведен капитальный / текущий ремонт</t>
  </si>
  <si>
    <t>единиц</t>
  </si>
  <si>
    <t xml:space="preserve">Мероприятие A1.1 «Создание модельных муниципальных библиотек» </t>
  </si>
  <si>
    <t>Созданы модельные муниципальные библиотеки</t>
  </si>
  <si>
    <t xml:space="preserve">Мероприятие 2.2 «Стипендии выдающимся деятелям культуры, искусства и молодым авторам» </t>
  </si>
  <si>
    <t>Предоставлена стипендия главы муниципального образования Московской области</t>
  </si>
  <si>
    <t xml:space="preserve">Мероприятие 4.1 «Расходы на обеспечение деятельности (оказание услуг) муниципальных учреждений - культурно-досуговые учреждения» </t>
  </si>
  <si>
    <t xml:space="preserve">Мероприятие 4.2 «Мероприятия в сфере культуры» </t>
  </si>
  <si>
    <t>Количество мероприятий, планируемых к проведению в рамках выделенного финансирования</t>
  </si>
  <si>
    <t>8</t>
  </si>
  <si>
    <t xml:space="preserve">Мероприятие 5.2 «Модернизация (развитие) материально-технической базы культурно-досуговых учреждений культуры» </t>
  </si>
  <si>
    <t>Количество культурно-досуговых муниципальных учреждений, получивших финансирование на развитие материально-технической базы</t>
  </si>
  <si>
    <t xml:space="preserve">Мероприятие 6.1 «Расходы на обеспечение деятельности (оказание услуг) муниципальных учреждений - парк культуры и отдыха» </t>
  </si>
  <si>
    <t>Количество муниципальных учреждений (парк культуры и отдыха), финансируемых за счет бюджетных средств</t>
  </si>
  <si>
    <t xml:space="preserve">Мероприятие 6.2 «Создание условий для массового отдыха жителей городского округа в парках культуры и отдыха» </t>
  </si>
  <si>
    <t>Проведены праздничные и культурно-массовые мероприятия, фестивали, конкурсы</t>
  </si>
  <si>
    <t>168</t>
  </si>
  <si>
    <t xml:space="preserve">Мероприятие 7.1 «Сохранение достигнутого уровня заработной платы работников муниципальных учреждений культуры» </t>
  </si>
  <si>
    <t xml:space="preserve">Мероприятие A2.3 «Государственная поддержка лучших сельских учреждений культуры и лучших работников сельских учреждений культуры» </t>
  </si>
  <si>
    <t>Оказана государственная поддержка лучшим сельским учреждениям культуры</t>
  </si>
  <si>
    <t xml:space="preserve">Мероприятие A2.4 «Финансирование организаций дополнительного образования сферы культуры, направленное на социальную поддержку одаренных детей» </t>
  </si>
  <si>
    <t>Предоставлена адресная финансовая социальная поддержка по итогам рейтингования обучающихся муниципальных организаций дополнительного образования сферы культуры</t>
  </si>
  <si>
    <t>2</t>
  </si>
  <si>
    <t xml:space="preserve">Мероприятие 1.1 «Создание доступной среды в муниципальных учреждениях культуры» </t>
  </si>
  <si>
    <t>Оборудованы в соответствии с требованиями доступности для инвалидов и других маломобильных групп населения объекты организаций культуры</t>
  </si>
  <si>
    <t>7</t>
  </si>
  <si>
    <t xml:space="preserve">Мероприятие 1.1 «Расходы на обеспечение деятельности (оказание услуг) муниципальных организаций дополнительного образования сферы культуры» </t>
  </si>
  <si>
    <t xml:space="preserve">Мероприятие 3.1 «Модернизация (развитие) материально-технической базы организаций дополнительного образования сферы культуры» </t>
  </si>
  <si>
    <t>Количество муниципальных учреждений дополнительного образования сферы культуры, получивших финансирование на развитие материально-технической базы</t>
  </si>
  <si>
    <t xml:space="preserve">Мероприятие 3.2 «Проведение капитального ремонта, текущего ремонта организаций дополнительного образования сферы культуры» </t>
  </si>
  <si>
    <t>Количество муниципальных учреждений дополнительного образования сферы культуры, финансируемых на проведение капитального/ текущего ремонта, в том числе на изготовление проектно-сметной документации</t>
  </si>
  <si>
    <t xml:space="preserve">Мероприятие 4.2 «Создание доступной среды в муниципальных учреждениях дополнительного образования сферы культуры» </t>
  </si>
  <si>
    <t>Оборудованы в соответствии с требованиями доступности для инвалидов и других маломобильных групп населения объекты организаций дополнительного образования сферы культуры</t>
  </si>
  <si>
    <t xml:space="preserve">Мероприятие 1.1 «Организация и проведение ежегодных профильных конкурсов, фестивалей для организаций туристской индустрии» </t>
  </si>
  <si>
    <t>Количество проведенных ежегодных профильных конкурсов, фестивалей для организаций туристской индустрии</t>
  </si>
  <si>
    <t xml:space="preserve">Мероприятие 1.1 «Проведение капитального ремонта, технического переоснащения и благоустройства территорий учреждений образования» </t>
  </si>
  <si>
    <t>Количество муниципальных общеобразовательных учреждений, в которых проведены работы по капитальному ремонту, технического переоснащения и благоустройства территорий</t>
  </si>
  <si>
    <t>3</t>
  </si>
  <si>
    <t xml:space="preserve">Мероприятие 1.2 «Обеспечение подвоза обучающихся к месту обучения в муниципальные общеобразовательные организации в Московской области за счет средств местного бюджета» </t>
  </si>
  <si>
    <t>Количество муниципальных общеобразовательных организаций, к которым обеспечен подвоз обучающихся</t>
  </si>
  <si>
    <t xml:space="preserve">Мероприятие 1.7 «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 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</si>
  <si>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муниципальных дошкольных и общеобразовательных организациях, в общей численности обучающихся в муниципальных дошкольных и общеобразовательных организациях</t>
  </si>
  <si>
    <t xml:space="preserve">Мероприятие 1.8 «Финансовое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программам» 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</si>
  <si>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частных дошкольных и общеобразовательных организациях, в общей численности обучающихся в частных дошкольных и общеобразовательных организациях</t>
  </si>
  <si>
    <t xml:space="preserve">Мероприятие 1.10 «Финансовое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 </t>
  </si>
  <si>
    <t>Выплачена компенсация родительской платы за присмотр и уход за детьми, осваивающими образовательные программы дошкольного образования, в общем числе обратившихся</t>
  </si>
  <si>
    <t xml:space="preserve">Мероприятие 1.11 «Расходы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образования» </t>
  </si>
  <si>
    <t>Количество муниципальных общеобразовательных учреждений, финансируемых за счет бюджетных средств, единиц</t>
  </si>
  <si>
    <t>19</t>
  </si>
  <si>
    <t xml:space="preserve">Мероприятие 1.12 «Укрепление материально-технической базы и проведение текущего ремонта общеобразовательных организаций» </t>
  </si>
  <si>
    <t xml:space="preserve">Количество муниципальных общеобразовательных учреждений, в которых проведены работы по укреплению материально-технической базы и проведению текущего ремонта, единиц </t>
  </si>
  <si>
    <t>18</t>
  </si>
  <si>
    <t xml:space="preserve">Мероприятие 1.14 «Организация питания обучающихся и воспитанников общеобразовательных организаций» </t>
  </si>
  <si>
    <t>Обеспечение питанием обучающихся в муниципальных общеобразовательных учреждениях до 100 процентов</t>
  </si>
  <si>
    <t xml:space="preserve">Мероприятие 1.17 «Расходы на обеспечение деятельности (оказание услуг) муниципальных учреждений - дошкольные образовательные организации» </t>
  </si>
  <si>
    <t>Количество муниципальных дошкольных образовательных учреждений, финансируемых за счет бюджетных средств, единиц</t>
  </si>
  <si>
    <t xml:space="preserve">Мероприятие 1.18 «Укрепление материально-технической базы и проведение текущего ремонта учреждений дошкольного образования» </t>
  </si>
  <si>
    <t>Количество муниципальных дошкольных образовательных учреждений, в которых проведены работы по укреплению материально-технической базы и проведению текущего ремонта</t>
  </si>
  <si>
    <t xml:space="preserve">Мероприятие 2.1 «Компенсация проезда к месту учебы и обратно отдельным категориям обучающихся по очной форме обучения муниципальных общеобразовательных организаций» </t>
  </si>
  <si>
    <t>Выплачена компенсация за проезд отдельным категориям обучающихся по очной форме обучения муниципальных общеобразовательных организаций в общем числе обратившихся</t>
  </si>
  <si>
    <t xml:space="preserve">Мероприятие 2.8 «Организация бесплатного горячего питания обучающихся, получающих начальное общее образование в муниципальных образовательных организациях» 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</si>
  <si>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</si>
  <si>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 xml:space="preserve">Мероприятие 2.10 «Организация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организациях» </t>
  </si>
  <si>
    <t>Доля дето-дней,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дето-дней,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</t>
  </si>
  <si>
    <t xml:space="preserve">Мероприятие 2.14 «Освобождение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образования» </t>
  </si>
  <si>
    <t>Не взимается плата за присмотр и уход за детьми из семей граждан, участвующих в специальной военной операции, в общем числе обратившихся</t>
  </si>
  <si>
    <t xml:space="preserve">Мероприятие 4.1 «Расходы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образования» </t>
  </si>
  <si>
    <t>Количество муниципальных общеобразовательных учреждений, на базе которых проводится ГИА, в том числе ЕГЭ, единиц</t>
  </si>
  <si>
    <t>11</t>
  </si>
  <si>
    <t xml:space="preserve">Мероприятие 8.1 «Проведение работ по капитальному ремонту зданий региональных (муниципальных) общеобразовательных организаций» </t>
  </si>
  <si>
    <t>Выполнены в полном объеме мероприятия по капитальному ремонту общеобразовательных организаций</t>
  </si>
  <si>
    <t xml:space="preserve">Мероприятие 8.2 «Оснащение отремонтированных зданий общеобразовательных организаций средствами обучения и воспитания» </t>
  </si>
  <si>
    <t>Оснащены средствами обучения и воспитания отремонтированные здания общеобразовательных организаций</t>
  </si>
  <si>
    <t xml:space="preserve">Мероприятие 8.3 «Разработка проектно-сметной документации на проведение капитального ремонта зданий муниципальных общеобразовательных организаций» </t>
  </si>
  <si>
    <t>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</t>
  </si>
  <si>
    <t xml:space="preserve">Мероприятие 8.4 «Благоустройство территорий муниципальных общеобразовательных организаций, в зданиях которых выполнен капитальный ремонт» </t>
  </si>
  <si>
    <t>Благоустроены территорий  муниципальных общеобразовательных организаций</t>
  </si>
  <si>
    <t xml:space="preserve">Мероприятие 8.6 «Обеспечение повышения квалификации/профессиональной переподготовки учителей, осуществляющих учебный процесс в объектах капитального ремонта, сверх минимальных требований, установленных законодательством, и (или) обучения управленческих команд, состоящих из представителей администраций и педагогических работников объектов капитального ремонта» </t>
  </si>
  <si>
    <t>Обеспечено повышение квалификации/профессиональная переподготовка учителей, осуществляющих учебный процесс в объектах капитального ремонта</t>
  </si>
  <si>
    <t>38</t>
  </si>
  <si>
    <t xml:space="preserve">Мероприятие 8.7 «Обновление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дефектности» </t>
  </si>
  <si>
    <t>Проведено обновление учебников и учебных пособий, не позволяющих их дальнейшее использование в образовательном процессе по причинам ветхости и дефектности, в объектах капитального ремонта</t>
  </si>
  <si>
    <t xml:space="preserve">Мероприятие 9.1 «Создание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образования» </t>
  </si>
  <si>
    <t>Созданы условия для получения детьми-инвалидами качественного образования в муниципальных образовательных организаций: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</t>
  </si>
  <si>
    <t xml:space="preserve">Мероприятие EВ.1 «Обеспечение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 </t>
  </si>
  <si>
    <t>Количество советников по воспитанию в муниципальных общеобразовательных организациях в Московской области, получивших заработную плату</t>
  </si>
  <si>
    <t xml:space="preserve">Мероприятие P2.1 «Государственная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помещений» </t>
  </si>
  <si>
    <t>Доля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обеспеченных содержанием, в общей численности воспитанников, зачисленных  в частные дошкольные образовательные организации, частные общеобразовательные организации и к индивидуальным предпринимателям, осуществляющим образовательную деятельность по основным общеобразовательным программам дошкольного образования, посредством информационной системы управления дошкольными образовательными организациями Московской области</t>
  </si>
  <si>
    <t xml:space="preserve">Мероприятие 1.1 «Стипендии в области образования, культуры и искусства (юные дарования, одаренные дети)» </t>
  </si>
  <si>
    <t>Произведены выплаты в области образования, культуры и искусства (юные дарования, одаренные дети)</t>
  </si>
  <si>
    <t>209</t>
  </si>
  <si>
    <t xml:space="preserve">Мероприятие 2.1 «Расходы на обеспечение деятельности (оказание услуг) муниципальных учреждений - организации дополнительного образования» </t>
  </si>
  <si>
    <t>Обеспечено финансирование муниципальных организаций дополнительного образования</t>
  </si>
  <si>
    <t xml:space="preserve">Мероприятие 2.2 «Укрепление материально-технической базы и проведение текущего ремонта учреждений дополнительного образования» </t>
  </si>
  <si>
    <t>В муниципальных образовательных организациях дополнительного образования улучшена материально-техническая база</t>
  </si>
  <si>
    <t xml:space="preserve">Мероприятие 3.5 «Предоставление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организациях» </t>
  </si>
  <si>
    <t>Количество детей отдельных категорий граждан, реализовавших право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организациях, оплата по которым осуществлена за счет средств муниципального образования Московской области</t>
  </si>
  <si>
    <t>40</t>
  </si>
  <si>
    <t xml:space="preserve">Мероприятие 4.1 «Внедрение и обеспечение функционирования модели персонифицированного финансирования дополнительного образования детей» </t>
  </si>
  <si>
    <t>Доля детей в возрасте от 5 до 18 лет, использующих сертификаты дополнительного образования, процент</t>
  </si>
  <si>
    <t>30</t>
  </si>
  <si>
    <t xml:space="preserve">Мероприятие EВ.1 «Оснащение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Федерации» </t>
  </si>
  <si>
    <t>Оснащены муниципальные общеобразовательные организации, в том числе структурные подразделения указанных организаций, государственными символами Российской Федерации</t>
  </si>
  <si>
    <t xml:space="preserve">Мероприятие 15.3 «Организация выплаты пенсии за выслугу лет лицам, замещающим муниципальные должности и должности муниципальной службы, в связи с выходом на пенсию» </t>
  </si>
  <si>
    <t>Численность получателей пенсии за выслугу лет лицам, замещающим муниципальные должности и должности муниципальной службы, в связи с выходом на пенсию</t>
  </si>
  <si>
    <t>101</t>
  </si>
  <si>
    <t xml:space="preserve">Мероприятие 20.1 «Финансирование расходов  на осуществление деятельности муниципальных учреждений, оказывающих социальные услуги гражданам старшего возраста» </t>
  </si>
  <si>
    <t>Численность граждан старшего возраста, принимающих участие в предоставленных активностях</t>
  </si>
  <si>
    <t>6422</t>
  </si>
  <si>
    <t>6274</t>
  </si>
  <si>
    <t>Показатель планируется к исполнению в декабре 2023 года.</t>
  </si>
  <si>
    <t xml:space="preserve">Мероприятие 3.1 «Мероприятия по организации отдыха детей в каникулярное время» </t>
  </si>
  <si>
    <t>Освоение средств при выполнении мероприятия по организации отдыха детей в каникулярное время</t>
  </si>
  <si>
    <t>90</t>
  </si>
  <si>
    <t xml:space="preserve">Мероприятие 3.2 «Координация проведения обучения по охране труда работников, в том числе организация обучения по охране труда руководителей специалистов организаций муниципальной собственности» </t>
  </si>
  <si>
    <t>Численность пострадавших в результате несчастных случаев, связанных с производством со смертельным исходом (по кругу организаций муниципальной собственности)</t>
  </si>
  <si>
    <t xml:space="preserve">Мероприятие 1.5 «Предоставление субсидии СО НКО, оказывающим услугу присмотра и ухода за детьми» </t>
  </si>
  <si>
    <t>Количество СО НКО, оказывающих услугу присмотра и ухода за детьми</t>
  </si>
  <si>
    <t xml:space="preserve">Мероприятие 2.1 «Предоставление имущественной и консультационной поддержки СО НКО» </t>
  </si>
  <si>
    <t>Количество СО НКО, которым была предоставлена имущественная и консультационная поддержки</t>
  </si>
  <si>
    <t xml:space="preserve">Мероприятие 2.2 «Предоставление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НКО» </t>
  </si>
  <si>
    <t>Количество организованных и проведенных совещаний, круглых столов, семинаров для СО НКО в городском округе</t>
  </si>
  <si>
    <t>5</t>
  </si>
  <si>
    <t xml:space="preserve">Мероприятие 1.1 «Проведение мероприятий по обеспечению доступности для инвалидов и маломобильных групп населения объектов инфраструктуры (за исключением сфер культуры, образования, спорта)» </t>
  </si>
  <si>
    <t>Количество объектов инфраструктуры (за исключением сфер культуры, образования, спорта), на которых проведены мероприятия по обеспечению доступности для инвалидов и маломобильных групп населения</t>
  </si>
  <si>
    <t xml:space="preserve">Мероприятие 1.1 «Расходы на обеспечение деятельности муниципальных учреждений в области физической культуры и спорта» </t>
  </si>
  <si>
    <t>Финансовое обеспечение муниципальных учреждений, осуществляющих деятельность в сфере физической культуры и спорта</t>
  </si>
  <si>
    <t xml:space="preserve">Мероприятие 1.4 «Организация и проведение физкультурно-оздоровительных и спортивных мероприятий» </t>
  </si>
  <si>
    <t>Количество проведенных физкультурных и спортивных мероприятий</t>
  </si>
  <si>
    <t>94</t>
  </si>
  <si>
    <t xml:space="preserve">Мероприятие 3.1 «Проведение капитального ремонта муниципальных объектов физической культуры и спорта» </t>
  </si>
  <si>
    <t>Произведена модернизация материально-технической базы муниципальных объектов физической культурой и спорта путем проведения капитального ремонта</t>
  </si>
  <si>
    <t xml:space="preserve">Мероприятие P5.1 «Подготовка основания, приобретение и установка плоскостных спортивных сооружений » </t>
  </si>
  <si>
    <t>Количество установленных в муниципальных образованиях Московской области плоскостных спортивных сооружений</t>
  </si>
  <si>
    <t xml:space="preserve">Мероприятие 1.1 «Расходы на обеспечение деятельности муниципальных учреждений по подготовке спортивного резерва» </t>
  </si>
  <si>
    <t>Обеспечение деятельности муниципальных учреждений, оказывающих муниципальные услуги (выполнение работ) по спортивной подготовки</t>
  </si>
  <si>
    <t xml:space="preserve">Мероприятие 6.1 «Развитие приоритетных отраслей АПК» </t>
  </si>
  <si>
    <t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</si>
  <si>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0.0</t>
  </si>
  <si>
    <t>Результат будет достигнут к концу 2023 года</t>
  </si>
  <si>
    <t xml:space="preserve">Мероприятие 1.2 «Проведение мероприятий по комплексной борьбе с борщевиком Сосновского» </t>
  </si>
  <si>
    <t>Площадь земель, обработанных от борщевика Сосновского</t>
  </si>
  <si>
    <t>56.96</t>
  </si>
  <si>
    <t xml:space="preserve">Мероприятие 1.1 «Осуществление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владельцев» </t>
  </si>
  <si>
    <t>Количество собак без владельцев, подлежащих отлову</t>
  </si>
  <si>
    <t>192</t>
  </si>
  <si>
    <t xml:space="preserve">Мероприятие 1.3 «Проведение наблюдений за состоянием и загрязнением окружающей среды» </t>
  </si>
  <si>
    <t>Количество проведенных исследований состояния окружающей среды</t>
  </si>
  <si>
    <t xml:space="preserve">Мероприятие 3.1 «Проведение выставок, семинаров» </t>
  </si>
  <si>
    <t>Количество проведенных экологических мероприятий</t>
  </si>
  <si>
    <t>6</t>
  </si>
  <si>
    <t xml:space="preserve">Мероприятие 1.6 «Обеспечение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отходов» </t>
  </si>
  <si>
    <t xml:space="preserve">Доля ликвидированных отходов, на лесных участках 
в составе земель лесного фонда, не предоставленных гражданам и юридическим лицам, в общем объеме обнаруженных отходов
</t>
  </si>
  <si>
    <t xml:space="preserve">Мероприятие 1.4 «Ликвидация несанкционированных свалок» </t>
  </si>
  <si>
    <t>Ликвидация выявленных  несанкционированных свалок в полном объеме</t>
  </si>
  <si>
    <t xml:space="preserve">Мероприятие 1.5 «Организация деятельности по утилизации, обезвреживанию твердых коммунальных отходов» </t>
  </si>
  <si>
    <t>Количество контейнерных площадок, содержащихся за счет бюджетный средств</t>
  </si>
  <si>
    <t>237</t>
  </si>
  <si>
    <t xml:space="preserve">Мероприятие 2.1 «Содержание газона на полигоне ТКО» </t>
  </si>
  <si>
    <t>Содержание газона на полигоне ТКО</t>
  </si>
  <si>
    <t>3,655</t>
  </si>
  <si>
    <t>7.31</t>
  </si>
  <si>
    <t xml:space="preserve">Мероприятие 2.2 «Содержание дорог на полигоне ТКО» </t>
  </si>
  <si>
    <t>Содержание дорог на полигоне ТКО</t>
  </si>
  <si>
    <t>2,54</t>
  </si>
  <si>
    <t>2.54</t>
  </si>
  <si>
    <t xml:space="preserve">Мероприятие 2.4 «Отбор проб, проводимый на территории полигона ТКО, и расходы за обработку данных лабораторных исследований, осуществляемых в пострекультивационный период на полигоне ТКО» </t>
  </si>
  <si>
    <t>Количество проб, проводимых на территории полигона ТКО</t>
  </si>
  <si>
    <t>65</t>
  </si>
  <si>
    <t>195</t>
  </si>
  <si>
    <t xml:space="preserve">Мероприятие 2.9 «Вывоз и уничтожение фильтрата/фильтрата концентрированного с полигона ТКО» </t>
  </si>
  <si>
    <t>Процент реализации мероприятий по содержанию и эксплуатации объекта размещения отходов, в том числе по утилизации фильтрата</t>
  </si>
  <si>
    <t xml:space="preserve">Мероприятие 1.1 «Проведение мероприятий по профилактике терроризма» </t>
  </si>
  <si>
    <t>Количество мероприятий по профилактике терроризма</t>
  </si>
  <si>
    <t>45</t>
  </si>
  <si>
    <t xml:space="preserve">Мероприятие 1.3 «Оборудование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услуг)» </t>
  </si>
  <si>
    <t xml:space="preserve">Социально значимые объекты оборудованы материально-техническими средствами в соответствии с требованиями антитеррористической защищенности (ед.) </t>
  </si>
  <si>
    <t xml:space="preserve">Мероприятие 2.1 «Проведение мероприятий по привлечению граждан, принимающих участие в деятельности народных дружин» </t>
  </si>
  <si>
    <t>Количество граждан вновь привлеченных, участвующих в деятельности народных дружин (единицы)</t>
  </si>
  <si>
    <t xml:space="preserve">Мероприятие 2.2 «Материальное стимулирование народных дружинников» </t>
  </si>
  <si>
    <t>Количество народных дружинников, получивших выплаты в соответствии с  требованиями при расчете нормативов расходов бюджета (единицы)</t>
  </si>
  <si>
    <t xml:space="preserve">Мероприятие 2.4 «Проведение мероприятий по обеспечению правопорядка и безопасности граждан» </t>
  </si>
  <si>
    <t>Количество дополнительных мероприятий по обеспечению правопорядка и безопасности граждан (шт.)</t>
  </si>
  <si>
    <t xml:space="preserve">Мероприятие 2.5 «Осуществление мероприятий по обучению народных дружинников» </t>
  </si>
  <si>
    <t>Кол-во обученных народных дружинников (единицы)</t>
  </si>
  <si>
    <t>15</t>
  </si>
  <si>
    <t xml:space="preserve">Мероприятие 3.1 «Участие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лиц» </t>
  </si>
  <si>
    <t>Количество мероприятий по профилактике терроризма в местах массового отдыха и скопления молодежи с целью выявления экстремистски настроенных лиц (шт.)</t>
  </si>
  <si>
    <t xml:space="preserve">Мероприятие 3.2 «Проведение мероприятий по профилактике экстремизма» </t>
  </si>
  <si>
    <t xml:space="preserve">Количество мероприятий по профилактике экстремизма </t>
  </si>
  <si>
    <t xml:space="preserve">Мероприятие 3.3 «Организация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толерантности» </t>
  </si>
  <si>
    <t xml:space="preserve">Количество проведенных  «круглых столов» по формированию толерантных межнациональных отношений
</t>
  </si>
  <si>
    <t xml:space="preserve">Мероприятие 3.4 «Организация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терроризма» </t>
  </si>
  <si>
    <t>Количество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</si>
  <si>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 xml:space="preserve">Мероприятие 4.1 «Оказание услуг по предоставлению видеоизображения для системы "Безопасный регион" с видеокамер, установленных в местах массового скопления людей, на детских игровых, спортивных площадках и социальных объектах» </t>
  </si>
  <si>
    <t xml:space="preserve">Количество видеокамер, установленных на территории городского округа в рамках муниципальных контрактов на оказание услуг по предоставлению видеоизображения для системы «Безопасный регион» в местах массового скопления людей, на детских игровых, спортивных площадках и социальных объектах </t>
  </si>
  <si>
    <t>50</t>
  </si>
  <si>
    <t xml:space="preserve">Мероприятие 4.2 «Проведение работ по установке видеокамер на подъездах многоквартирных домов и подключению их к системе "Безопасный регион" (в т.ч. в рамках муниципальных контрактов на оказание услуг по предоставлению видеоизображений для системы "Безопасный регион")» </t>
  </si>
  <si>
    <t>Количество видеокамер, установленных на подъездах многоквартирных домов и подключенных к системе «Безопасный регион» (шт.)</t>
  </si>
  <si>
    <t>95</t>
  </si>
  <si>
    <t xml:space="preserve">Мероприятие 4.4 «Обеспечение интеграции в систему "Безопасный регион" видеокамер внешних систем видеонаблюдения» </t>
  </si>
  <si>
    <t>Количество видеокамер внешних систем видеонаблюдения, интегрированных в систему «Безопасный регион»</t>
  </si>
  <si>
    <t xml:space="preserve">Мероприятие 5.1 «Профилактика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веществ» </t>
  </si>
  <si>
    <t xml:space="preserve">Увеличение числа лиц (школьников, студентов), охваченных профилактическими медицинскими осмотрами с целью раннего выявления незаконного потребления наркотических средств </t>
  </si>
  <si>
    <t xml:space="preserve">Мероприятие 5.3 «Обучение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области» </t>
  </si>
  <si>
    <t>Кол-во обученных педагогов и волонтеров методикам проведения профилактических занятий</t>
  </si>
  <si>
    <t xml:space="preserve">Мероприятие 5.4 «Изготовление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"риска",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помощью» </t>
  </si>
  <si>
    <t xml:space="preserve">Количество рекламных баннеров, агитационных материалов антинаркотической направленности </t>
  </si>
  <si>
    <t xml:space="preserve">Мероприятие 5.5 «Организация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тестирования» </t>
  </si>
  <si>
    <t>Ежегодное проведение мероприятий в рамках антинаркотических месячников</t>
  </si>
  <si>
    <t xml:space="preserve">Мероприятие 7.1 «Обустройство и восстановление воинских захоронений, расположенных на территории Московской области» </t>
  </si>
  <si>
    <t>Количество восстановленных (ремонт, ре6ставрация, благоустройство) воинских захоронений</t>
  </si>
  <si>
    <t xml:space="preserve">Мероприятие 7.2 «Реализация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экспертизы» </t>
  </si>
  <si>
    <t>Доля транспортировок умерших в морг с мест обнаружения или происшествия для производства судебно-медицинской экспертизы, произведенных в соответствии с установленными требованиями</t>
  </si>
  <si>
    <t xml:space="preserve">Мероприятие 7.3 «Возмещение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МО» </t>
  </si>
  <si>
    <t xml:space="preserve">Количество заявлений о предоставлении муниципальной услуги, поданных в электронном виде через МФЦ и РПГУ </t>
  </si>
  <si>
    <t>630</t>
  </si>
  <si>
    <t xml:space="preserve">Мероприятие 7.5 «Оформление земельных участков под кладбищами в муниципальную собственность, включая создание новых кладбищ» </t>
  </si>
  <si>
    <t xml:space="preserve">Количество оформленных участков под кладбищами в муниципальную собственность, включая создание новых кладбищ </t>
  </si>
  <si>
    <t xml:space="preserve">Мероприятие 7.6 «Зимние и летние работы по содержанию мест захоронений, текущий и капитальный ремонт основных фондов» </t>
  </si>
  <si>
    <t xml:space="preserve">Количество кладбищ, соответствующих требованиям Регионального стандарта </t>
  </si>
  <si>
    <t xml:space="preserve">Мероприятие 7.9 «Проведение инвентаризации мест захоронений» </t>
  </si>
  <si>
    <t xml:space="preserve">Доля зоны захоронения кладбищ, на которых проведена инвентаризация захоронений в соответствии с требованиями законодательства </t>
  </si>
  <si>
    <t>75</t>
  </si>
  <si>
    <t xml:space="preserve">Мероприятие 1.1 «Содержание и эксплуатация Системы-112» </t>
  </si>
  <si>
    <t xml:space="preserve">Обеспечено функционирование 
Системы-112
</t>
  </si>
  <si>
    <t>0,999</t>
  </si>
  <si>
    <t>0.999</t>
  </si>
  <si>
    <t xml:space="preserve">Мероприятие 1.3 «Организация деятельности единых дежурно-диспетчерских служб» </t>
  </si>
  <si>
    <t>Закупка товаров, работ и услуг для организация деятельности единых дежурно- диспетчерских служб</t>
  </si>
  <si>
    <t xml:space="preserve">Мероприятие 2.1 «Формирование, хранение, использование и восполнение резервного фонда для ликвидации чрезвычайных ситуаций муниципального характера» </t>
  </si>
  <si>
    <t>Приобретено материальных средств резервного фонда для ликвидации чрезвычайных ситуаций муниципального характера (по позициям)</t>
  </si>
  <si>
    <t xml:space="preserve">Мероприятие 3.1 «Подготовка должностных лиц по вопросам гражданской обороны и предупреждения и ликвидации чрезвычайных ситуаций» </t>
  </si>
  <si>
    <t>Подготовлено работников организаций</t>
  </si>
  <si>
    <t>165</t>
  </si>
  <si>
    <t xml:space="preserve">Мероприятие 3.2 «Создание и обеспечение функционирования учебно-консультационных пунктов на территории муниципального образования Московской области» </t>
  </si>
  <si>
    <t>Оборудовано учебно-консультационных пунктов</t>
  </si>
  <si>
    <t xml:space="preserve">Мероприятие 3.3 «Пропаганда знаний в области гражданской обороны и защиты населения и территории от чрезвычайных ситуаций» </t>
  </si>
  <si>
    <t>Издано листовок, учебных пособий, журналов</t>
  </si>
  <si>
    <t>150</t>
  </si>
  <si>
    <t xml:space="preserve">Мероприятие 3.4 «Проведение и участие в учениях, соревнованиях, тренировках, смотрах-конкурсах, семинарах (в том числе учащихся общеобразовательных учреждений)» </t>
  </si>
  <si>
    <t xml:space="preserve">Проведено учений, тренировок, 
смотр-конкурсов
</t>
  </si>
  <si>
    <t xml:space="preserve">Мероприятие 4.1 «Создание, содержание аварийно-спасательных формирований на территории муниципального образования » </t>
  </si>
  <si>
    <t>Закупка товаров, работ и услуг для организация деятельности аварийно-спасательных формирований на территории муниципального образования</t>
  </si>
  <si>
    <t xml:space="preserve">Мероприятие 5.1 «Создание, содержание системно-аппаратного комплекса "Безопасный город"» </t>
  </si>
  <si>
    <t>Количество заключенных контрактов по созданию, содержанию системно-аппаратного комплекса «Безопасный город»</t>
  </si>
  <si>
    <t xml:space="preserve">Мероприятие 1.1 «Поддержание в постоянной готовности муниципальной автоматизированной системы централизованного оповещения (далее - МАСЦО)» </t>
  </si>
  <si>
    <t>Обеспечена готовность технических средств оповещения</t>
  </si>
  <si>
    <t xml:space="preserve">Мероприятие 1.2 «Развитие и модернизация МАСЦО» </t>
  </si>
  <si>
    <t>Развернуты современные технические средства оповещения</t>
  </si>
  <si>
    <t xml:space="preserve">Мероприятие 2.1 «Формирование, хранение, использование и восполнение запасов материально-технических, продовольственных и иных средств в целях гражданской обороны» </t>
  </si>
  <si>
    <t>Приобретено материально-технических, продовольственных и иных средств, для целей гражданской обороны</t>
  </si>
  <si>
    <t xml:space="preserve">Мероприятие 3.1 «Обеспечение готовности объектов гражданской обороны» </t>
  </si>
  <si>
    <t>Количество объектов гражданской обороны</t>
  </si>
  <si>
    <t>10</t>
  </si>
  <si>
    <t xml:space="preserve">Мероприятие 3.2 «Проведение учений и тренировок по гражданской обороне» </t>
  </si>
  <si>
    <t>Количество проведенных тренировок и учений</t>
  </si>
  <si>
    <t xml:space="preserve">Мероприятие 3.3 «Создание и содержание курсов гражданской обороны муниципального образования» </t>
  </si>
  <si>
    <t>Подготовлено должностных лиц</t>
  </si>
  <si>
    <t>36</t>
  </si>
  <si>
    <t xml:space="preserve">Мероприятие 3.4 «Пропаганда знаний в области гражданской обороны» </t>
  </si>
  <si>
    <t xml:space="preserve">Мероприятие 3.5 «Подготовка безопасных районов для размещения населения, материальных и культурных ценностей, подлежащих эвакуации» </t>
  </si>
  <si>
    <t>Количество подготовленных безопасных районов для размещения населения, материальных и культурных ценностей, подлежащих эвакуации</t>
  </si>
  <si>
    <t xml:space="preserve">Мероприятие 1.1 «Первичные меры пожарной безопасности на территории муниципального образования» </t>
  </si>
  <si>
    <t>Количество выполненных мероприятий по первичным мерам пожарной безопасности</t>
  </si>
  <si>
    <t xml:space="preserve">Мероприятие 1.2 «Содержание пожарных гидрантов, обеспечение их исправного состояния и готовности к забору воды в любое время года» </t>
  </si>
  <si>
    <t>Количество пожарных гидрантов в готовности к забору воды в любое время года</t>
  </si>
  <si>
    <t>536</t>
  </si>
  <si>
    <t xml:space="preserve">Мероприятие 1.3 «Создание, 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автомобилей)» </t>
  </si>
  <si>
    <t>Количество пожарных водоемов</t>
  </si>
  <si>
    <t xml:space="preserve">Мероприятие 1.4 «Оснащение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области» </t>
  </si>
  <si>
    <t>Количество работающих извещателей</t>
  </si>
  <si>
    <t xml:space="preserve">Мероприятие 1.5 «Содержание в исправном состоянии средств обеспечения пожарной безопасности жилых и общественных зданий, находящихся в муниципальной собственности» </t>
  </si>
  <si>
    <t>Количество средств обеспечения пожарной безопасности жилых и общественных зданий, находящихся в муниципальной собственности</t>
  </si>
  <si>
    <t>1119</t>
  </si>
  <si>
    <t xml:space="preserve">Мероприятие 1.6 «Организация обучения населения мерам пожарной безопасности» </t>
  </si>
  <si>
    <t>Количество обученного населения мерам пожарной безопасности</t>
  </si>
  <si>
    <t xml:space="preserve">Мероприятие 1.7 «Пропаганда в области пожарной безопасности, содействие распространению пожарно-технических знаний» </t>
  </si>
  <si>
    <t>54</t>
  </si>
  <si>
    <t xml:space="preserve">Мероприятие 1.8 «Дополнительные мероприятия в условиях особого противопожарного режима» </t>
  </si>
  <si>
    <t>Количество мероприятий в условиях особого противопожарного режима</t>
  </si>
  <si>
    <t xml:space="preserve">Мероприятие 1.10 «Поддержание общественных объединений добровольной пожарной охраны» </t>
  </si>
  <si>
    <t>Количество поддерживаемых общественных объединений добровольной пожарной охраны</t>
  </si>
  <si>
    <t xml:space="preserve">Мероприятие 1.11 «Опашка территорий по границам населенных пунктов муниципальных образований Московской области» </t>
  </si>
  <si>
    <t>Работы по опашке территорий по границам населенных пунктов муниципальных образований Московской области</t>
  </si>
  <si>
    <t xml:space="preserve">Мероприятие 1.1 «Осуществление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период)» </t>
  </si>
  <si>
    <t>Количество выполненных мероприятий по обеспечению безопасности людей на водных объектах</t>
  </si>
  <si>
    <t xml:space="preserve">Мероприятие 1.2 «Создание безопасных мест отдыха для населения на водных объектах» </t>
  </si>
  <si>
    <t>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пляжах,  в том числе проведение лабораторных исследований воды и почвы</t>
  </si>
  <si>
    <t xml:space="preserve">Мероприятие 1.3 «Обучение населения, прежде всего детей, плаванию и приемам спасания на воде» </t>
  </si>
  <si>
    <t>Обучение населения, прежде всего детей, плаванию и приемам спасания на воде</t>
  </si>
  <si>
    <t>60</t>
  </si>
  <si>
    <t xml:space="preserve">Мероприятие 1.1 «Организация строительства» </t>
  </si>
  <si>
    <t>Уровень обеспеченности населения жильем</t>
  </si>
  <si>
    <t>X</t>
  </si>
  <si>
    <t xml:space="preserve">Мероприятие 1.2 «Расходы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помещениями» </t>
  </si>
  <si>
    <t>Постановка на учет граждан, признанных нуждающимися в жилых помещениях, предоставляемых по договорам социального найма, человек</t>
  </si>
  <si>
    <t xml:space="preserve">Мероприятие 1.3 «Обеспечение проживающих в городском округе и нуждающихся в жилых помещениях малоимущих граждан жилыми помещениями» </t>
  </si>
  <si>
    <t>Обеспечение проживающих в городском округе Электросталь Московской области и нуждающихся в жилых помещениях малоимущих граждан жилыми помещениями</t>
  </si>
  <si>
    <t xml:space="preserve">Мероприятие 3.3 «Осуществление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Федерации» </t>
  </si>
  <si>
    <t>86</t>
  </si>
  <si>
    <t xml:space="preserve">Мероприятие 1.1 «Реализация мероприятий по обеспечению жильем молодых семей» </t>
  </si>
  <si>
    <t>Количество молодых семей, получивших свидетельство о праве на получение социальной выплаты</t>
  </si>
  <si>
    <t xml:space="preserve">Мероприятие 1.1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</si>
  <si>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в отчетном финансовом году</t>
  </si>
  <si>
    <t>за 9 месяцев 2023 года</t>
  </si>
  <si>
    <t xml:space="preserve">Мероприятие 1.1 «Реализация мероприятий по улучшению жилищных условий многодетных семей» </t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</si>
  <si>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</si>
  <si>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t xml:space="preserve">Мероприятие 2.1 «Строительство и реконструкция объектов водоснабжения муниципальной собственности» </t>
  </si>
  <si>
    <t>Количество построенных и реконструируемых объектов водоснабжения</t>
  </si>
  <si>
    <t xml:space="preserve">Мероприятие 2.6 «Содержание и ремонт шахтных колодцев» </t>
  </si>
  <si>
    <t>Количество отремонтированных шахтных колодцев</t>
  </si>
  <si>
    <t xml:space="preserve">по итогам года
</t>
  </si>
  <si>
    <t xml:space="preserve">Мероприятие 1.1 «Строительство и реконструкция объектов очистки сточных вод муниципальной собственности» </t>
  </si>
  <si>
    <t>Количество построенных (реконструируемых) объектов очистки сточных вод</t>
  </si>
  <si>
    <t xml:space="preserve">Мероприятие 1.3 «Организация в границах городского округа водоотведения» </t>
  </si>
  <si>
    <t>Количество разработанных проектов по освоению лесов в рамках реконструкции очистных сооружений, ед.</t>
  </si>
  <si>
    <t xml:space="preserve">Мероприятие G6.1 «Сокращение доли загрязненных сточных вод» </t>
  </si>
  <si>
    <t xml:space="preserve">Мероприятие 2.2 «Капитальный ремонт сетей водоснабжения, водоотведения, теплоснабжения муниципальной собственности» </t>
  </si>
  <si>
    <t>Количество капитально отремонтированных сетей (участков) водоснабжения, водоотведения, теплоснабжения</t>
  </si>
  <si>
    <t xml:space="preserve">Мероприятие 2.3 «Организация в границах городского округа теплоснабжения населения» </t>
  </si>
  <si>
    <t>Количество приобретенных объектов теплоснабжения,ед.</t>
  </si>
  <si>
    <t>Заключен муниципальный контракт с ООО "СпецТеплоСтрой" от 11.09.2023 № 61/2023 "Поставка водогрейного котла (трубных частей) для угольной котельной" (п. Фрязево, ул. Советская, д. 3а)</t>
  </si>
  <si>
    <t xml:space="preserve">Мероприятие 3.1 «Проведение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собственности» </t>
  </si>
  <si>
    <t>Количество построенных (реконструируемых) объектов коммунальной инфраструктуры на территории военных городков</t>
  </si>
  <si>
    <t xml:space="preserve">Мероприятие 3.2 «Капитальные вложения в объекты инженерной инфраструктуры на территории военных городков» </t>
  </si>
  <si>
    <t>Количество капитально отремонтированных объектов коммунальной инфраструктуры на территории военных городков</t>
  </si>
  <si>
    <t xml:space="preserve">Мероприятие 4.3 «Субсидии ресурсоснабжающим организациям на реализацию мероприятий по организации системы водоснабжения и водоотведения, теплоснабжения, электроснабжения, газоснабжения на территории муниципального образования Московской области» </t>
  </si>
  <si>
    <t>Количество предоставленных субсидий ресурсоснабжающим организациям,ед.</t>
  </si>
  <si>
    <t>по итогам года</t>
  </si>
  <si>
    <t xml:space="preserve">Мероприятие 5.1 «Утверждение схем теплоснабжения городских округов (актуализированных схем теплоснабжения городских округов)» </t>
  </si>
  <si>
    <t>Количество утвержденных схем теплоснабжения городских округов</t>
  </si>
  <si>
    <t xml:space="preserve">Мероприятие 5.3 «Утверждение программ комплексного развития систем коммунальной инфраструктуры городских округов» </t>
  </si>
  <si>
    <t>Количество утвержденных программ комплексного развития систем коммунальной инфраструктуры городских округов</t>
  </si>
  <si>
    <t xml:space="preserve">Мероприятие 1.3 «Промывка трубопроводов и стояков системы отопления» </t>
  </si>
  <si>
    <t>Промыты трубопроводы и стояки системы отопления</t>
  </si>
  <si>
    <t xml:space="preserve">Мероприятие 1.4 «Замена светильников внутреннего освещения на светодиодные» </t>
  </si>
  <si>
    <t>Заменены светильники внутреннего освещения на светодиодные</t>
  </si>
  <si>
    <t xml:space="preserve">Мероприятие 1.10 «Установка, замена, поверка приборов учета энергетических ресурсов на объектах бюджетной сферы» </t>
  </si>
  <si>
    <t>Установлены, заменены, поверены приборы учета энергетических ресурсов на объектах бюджетной сферы</t>
  </si>
  <si>
    <t>17</t>
  </si>
  <si>
    <t xml:space="preserve">Мероприятие 2.1 «Установка, замена, поверка общедомовых приборов учета энергетических ресурсов в многоквартирных домах» </t>
  </si>
  <si>
    <t>Установлены, заменены, поверены общедомовые приборы учета топливно-энергетических ресурсов в МКД</t>
  </si>
  <si>
    <t xml:space="preserve">Мероприятие 2.2 «Выполнение работ по установке автоматизированных систем контроля за газовой безопасностью в жилых помещениях (квартирах) многоквартирных домов» </t>
  </si>
  <si>
    <t>Установлены автоматизированные системы контроля за газовой безопасностью в жилых помещениях (квартирах) многоквартирных домов</t>
  </si>
  <si>
    <t>1120</t>
  </si>
  <si>
    <t>1259</t>
  </si>
  <si>
    <t xml:space="preserve">Мероприятие 3.1 «Организация работы с УК по подаче заявлений в ГУ МО "Государственная жилищная инспекция Московской области"» </t>
  </si>
  <si>
    <t xml:space="preserve">Выдано актов «ГУ МО "Государственная жилищная инспекция Московской области", о присвоении класса энергоэффективности </t>
  </si>
  <si>
    <t xml:space="preserve">Мероприятие 2.5 «Осуществление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газом» </t>
  </si>
  <si>
    <t xml:space="preserve">Количество выданных предписаний </t>
  </si>
  <si>
    <t>1500</t>
  </si>
  <si>
    <t>За  9 месяцев 2023 гражданам не выдавались предостережения с связи с непредоставлением специализированной организацией полного комплекта документов, необходимых для осуществления регионального жилищного надзора(контроля). В адрес специализированной организации направлен запрос на предоставление соответствующих документов.</t>
  </si>
  <si>
    <t xml:space="preserve">Мероприятие 2.1 «Создание и развитие индустриальных (промышленных) парков, промышленных площадок на территориях муниципальных образований Московской области» </t>
  </si>
  <si>
    <t>Увеличение среднемесячной заработной платы работников организаций, не относящихся к субъектам малого предпринимательства</t>
  </si>
  <si>
    <t>104,2</t>
  </si>
  <si>
    <t xml:space="preserve">Мероприятие 5.1 «Создание новых рабочих мест за счет проводимых мероприятий, направленных на расширение имеющихся производств» </t>
  </si>
  <si>
    <t>Количество созданных рабочих мест</t>
  </si>
  <si>
    <t xml:space="preserve">Мероприятие 8.1 «Поддержка и стимулирование  инвестиционной деятельности на территории городских округов Московской области» </t>
  </si>
  <si>
    <t>Объем инвестиций, привлеченных в основной капитал (без учета бюджетных инвестиций), на душу населения</t>
  </si>
  <si>
    <t>30,5</t>
  </si>
  <si>
    <t xml:space="preserve">Мероприятие 50.1 «Проведение оценки общего уровня организации закупок» </t>
  </si>
  <si>
    <t>Достижение планового значения доли несостоявшихся закупок от общего количества конкурентных закупок</t>
  </si>
  <si>
    <t xml:space="preserve">Мероприятие 50.2 «Проведение оценки качества закупочной деятельности» </t>
  </si>
  <si>
    <t>Достижение планового значения доли обоснованных, частично обоснованных жалоб</t>
  </si>
  <si>
    <t xml:space="preserve">Мероприятие 50.3 «Проведение оценки доступности конкурентных процедур» </t>
  </si>
  <si>
    <t>Достижение планового значения среднего количества участников закупок</t>
  </si>
  <si>
    <t xml:space="preserve">Мероприятие 50.4 «Проведение оценки экономической эффективности закупок по результатам их осуществления» </t>
  </si>
  <si>
    <t>Достижение планового значения доли общей экономии денежных средств по результатам осуществления закупок</t>
  </si>
  <si>
    <t xml:space="preserve">Мероприятие 50.5 «Проведение оценки объема закупок у единственного поставщика (подрядчика, исполнителя)» </t>
  </si>
  <si>
    <t>Достижение планового значения доли стоимости контрактов, заключенных с единственным поставщиком по несостоявшимся закупкам</t>
  </si>
  <si>
    <t xml:space="preserve">Мероприятие 50.6 «Проведение оценки уровня поддержки субъектов малого предпринимательства, социально ориентированных некоммерческих организаций при осуществлении закупок» </t>
  </si>
  <si>
    <t>Достижение планового значения доли закупок среди субъектов малого предпринимательства, социально ориентированных некоммерческих организаций</t>
  </si>
  <si>
    <t xml:space="preserve">Мероприятие 52.1 «Мониторинг хода исполнения ключевых показателей развития конкуренции на товарных рынках муниципального образования Московской области» </t>
  </si>
  <si>
    <t>Достижение доли достигнутых плановых значений ключевых показателей развития конкуренции на товарных рынках муниципального образования Московской области</t>
  </si>
  <si>
    <t xml:space="preserve">Мероприятие 52.2 «Организация и проведение опросов о состоянии и развитии конкуренции на товарных рынках муниципального образования Московской области» </t>
  </si>
  <si>
    <t>Сформированы материалы с анализом результатов опросов о состоянии и развитии конкуренции на товарных рынках муниципального образования Московской области</t>
  </si>
  <si>
    <t xml:space="preserve">Мероприятие 2.1 «Частичная компенсация субъектам малого и среднего предпринимательства затрат, связанных с приобретением оборудования» </t>
  </si>
  <si>
    <t>Число субъектов МСП в расчете на 10 тыс. человек населения</t>
  </si>
  <si>
    <t>369,61</t>
  </si>
  <si>
    <t>397</t>
  </si>
  <si>
    <t>Количество вновь созданных субъектов малого и среднего бизнеса</t>
  </si>
  <si>
    <t>39</t>
  </si>
  <si>
    <t>779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</si>
  <si>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</si>
  <si>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—</t>
  </si>
  <si>
    <t>32.17</t>
  </si>
  <si>
    <t xml:space="preserve">Мероприятие 2.4 «Предоставление в аренду имущества, находящегося в муниципальной собственности, отнесенного к имуществу казны,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доход» </t>
  </si>
  <si>
    <t>Количество объектов недвижимого имущества, предоставленных субъектам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 в рамках оказания имущественной поддержи и (или) предоставления муниципальной преференции для поддержки субъектов малого и среднего предпринимательства</t>
  </si>
  <si>
    <t xml:space="preserve">Мероприятие 1.1 «Содействие вводу (строительству) новых современных объектов потребительского рынка в рамках реализации мероприятий, содействующих развитию торговой деятельности» </t>
  </si>
  <si>
    <t>Площадь торговых объектов предприятий розничной торговли (нарастающим итогом)</t>
  </si>
  <si>
    <t xml:space="preserve">Мероприятие 1.2 «Организация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области» </t>
  </si>
  <si>
    <t>Количество проведенных ярмарок</t>
  </si>
  <si>
    <t xml:space="preserve">Мероприятие 1.4 «Развитие дистанционной торговли  рынка на территории муниципального образования Московской области» </t>
  </si>
  <si>
    <t>Количество пунктов выдачи интернет-заказов и постаматов (нарастающим итогом)</t>
  </si>
  <si>
    <t xml:space="preserve">Мероприятие 1.5 «Разработка,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и утилизация нестационарных торговых объектов, размещение которых не соответствует схеме размещения нестационарных торговых объектов» </t>
  </si>
  <si>
    <t>Количество нестационарных торговых объектов, размещенных на основании схем размещения нестационарных торговых объектов и договоров (нарастающим итогом)</t>
  </si>
  <si>
    <t xml:space="preserve">Мероприятие 1.6 «Создание условий для обеспечения жителей городского округа услугами связи, общественного питания, торговли и бытового обслуживания» </t>
  </si>
  <si>
    <t>Количество мероприятий,  проведенных за счет средств бюджета муниципального образования (нарастающим итогом)</t>
  </si>
  <si>
    <t xml:space="preserve">Мероприятие 1.7 «Предоставление сельскохозяйственным товаропроизводителям и организациям потребительской кооперации (субъектам малого или среднего предпринимательства) мест для размещения нестационарных торговых объектов без проведения аукционов на льготных условиях или на безвозмездной основе» </t>
  </si>
  <si>
    <t>Количество предоставленных мест без проведения аукционов на льготных условиях или на безвозмездной основе (нарастающим итогом)</t>
  </si>
  <si>
    <t xml:space="preserve">Мероприятие 1.8 «Предоставление субъектам малого или среднего предпринимательства мест для размещения нестационарных торговых объектов без проведения торгов на льготных условиях при организации мобильной торговли» </t>
  </si>
  <si>
    <t>Количество предоставленных мест без проведения торгов на льготных условиях при организации мобильной торговли (нарастающим итогом)</t>
  </si>
  <si>
    <t xml:space="preserve">Мероприятие 51.1 «Содействие увеличению уровня обеспеченности населения муниципального образования Московской области предприятиями общественного питания» </t>
  </si>
  <si>
    <t>Количество посадочных мест на предприятиях общественного питания (нарастающим итогом)</t>
  </si>
  <si>
    <t xml:space="preserve">Мероприятие 52.1 «Содействие увеличению уровня обеспеченности населения муниципального образования Московской области предприятиями бытового обслуживания» </t>
  </si>
  <si>
    <t>Количество рабочих мест на предприятиях бытового обслуживания (нарастающим итогом)</t>
  </si>
  <si>
    <t xml:space="preserve">Мероприятие 52.2 «Развитие объектов дорожного и придорожного сервиса (автосервис, шиномонтаж, автомойка, автокомплекс, автотехцентр) на территории муниципального образования Московской области» </t>
  </si>
  <si>
    <t>Количество объектов дорожного и придорожного сервиса, соответствующих требованиям, нормам и стандартам действующего законодательства (нарастающим итогом)</t>
  </si>
  <si>
    <t xml:space="preserve">Мероприятие 53.1 «Рассмотрение обращений и жалоб, консультация граждан по вопросам защиты прав потребителей» </t>
  </si>
  <si>
    <t>Количество поступивших обращений и жалоб по вопросам защиты прав потребителей (в год)</t>
  </si>
  <si>
    <t xml:space="preserve">Мероприятие 53.2 «Обращения в суды по вопросу защиты прав потребителей» </t>
  </si>
  <si>
    <t>Количество обращений в суды по вопросам защиты прав потребителей (в год)</t>
  </si>
  <si>
    <t xml:space="preserve">Мероприятие 2.1 «Расходы, связанные с владением, пользованием и распоряжением имуществом, находящимся в муниципальной собственности городского округа» </t>
  </si>
  <si>
    <t>Количество объектов, находящихся в муниципальной собственности, в отношении которых были произведены расходы, связанные с владением, пользованием и распоряжением имуществом</t>
  </si>
  <si>
    <t>136</t>
  </si>
  <si>
    <t>210</t>
  </si>
  <si>
    <t xml:space="preserve">Мероприятие 2.2 «Взносы на капитальный ремонт общего имущества многоквартирных домов» </t>
  </si>
  <si>
    <t>Количество объектов, по которым произведена оплата взносов на капитальный ремонт</t>
  </si>
  <si>
    <t>5675</t>
  </si>
  <si>
    <t>5598</t>
  </si>
  <si>
    <t xml:space="preserve">Мероприятие 2.3 «Организация в соответствии с Федеральным законом от 24 июля 2007 № 221-ФЗ "О кадастровой деятельности" выполнения комплексных кадастровых работ и утверждение карты-плана территории» </t>
  </si>
  <si>
    <t>Количество объектов, в отношении которых проведены кадастровые работы и утверждены карты-планы территорий</t>
  </si>
  <si>
    <t>130</t>
  </si>
  <si>
    <t>61</t>
  </si>
  <si>
    <t xml:space="preserve">Мероприятие 3.1 «Обеспечение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отношений» </t>
  </si>
  <si>
    <t>Оказано услуг в области земельных отношений органами местного самоуправления муниципальных образований Московской области</t>
  </si>
  <si>
    <t>810</t>
  </si>
  <si>
    <t>1358</t>
  </si>
  <si>
    <t>Результат не предусмотрен</t>
  </si>
  <si>
    <t>TEU</t>
  </si>
  <si>
    <t xml:space="preserve">Мероприятие 1.1 «Обслуживание муниципального долга по бюджетным кредитам» </t>
  </si>
  <si>
    <t>Стоимость муниципальных заимствований по бюджетным кредитам городского округа</t>
  </si>
  <si>
    <t>По бюджетным кредитам уплата процентов предусмотрена соглашением в конце отчетного периода</t>
  </si>
  <si>
    <t xml:space="preserve">Мероприятие 1.2 «Обслуживание муниципального долга по коммерческим кредитам» </t>
  </si>
  <si>
    <t>Стоимость муниципальных заимствований по коммерческим кредитам городского округа</t>
  </si>
  <si>
    <t>3000</t>
  </si>
  <si>
    <t>Коммерческие кредиты в 2023 году (по состоянию на 01.10.2023) не привлекались</t>
  </si>
  <si>
    <t xml:space="preserve">Мероприятие 50.1 «Проведение работы с главными администраторами по представлению прогноза поступления доходов и исполнению бюджета» </t>
  </si>
  <si>
    <t>Объем поступлений налоговых и неналоговых доходов в бюджет городского округа</t>
  </si>
  <si>
    <t>2534,4</t>
  </si>
  <si>
    <t>3404.8</t>
  </si>
  <si>
    <t xml:space="preserve">Мероприятие 50.2 «Формирование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расходов» </t>
  </si>
  <si>
    <t>Объем поступлений налоговых и неналоговых доходов в бюджет городского округа,</t>
  </si>
  <si>
    <t xml:space="preserve">Мероприятие 51.1 «Разработка мероприятий, направленных на увеличение доходов и снижение задолженности по налоговым платежам» </t>
  </si>
  <si>
    <t>Объем урегулированной задолженности по собственным налоговым платежам в консолидированный бюджет Московской области</t>
  </si>
  <si>
    <t>58,2</t>
  </si>
  <si>
    <t>66.9</t>
  </si>
  <si>
    <t xml:space="preserve">Мероприятие 1.2 «Информирование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образования» </t>
  </si>
  <si>
    <t>Информационный материал</t>
  </si>
  <si>
    <t>70</t>
  </si>
  <si>
    <t>Мероприятие реализуется в установленном порядке.</t>
  </si>
  <si>
    <t xml:space="preserve">Мероприятие 1.3 «Информирование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телепередач» </t>
  </si>
  <si>
    <t>Телематериал</t>
  </si>
  <si>
    <t>14400</t>
  </si>
  <si>
    <t>9898</t>
  </si>
  <si>
    <t xml:space="preserve">Мероприятие 1.4 «Информирование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радиопрограммы» </t>
  </si>
  <si>
    <t>радиоматериал</t>
  </si>
  <si>
    <t>6000</t>
  </si>
  <si>
    <t>6272</t>
  </si>
  <si>
    <t>Мероприятие исполнено</t>
  </si>
  <si>
    <t xml:space="preserve">Мероприятие 1.5 «Информирование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СМИ» </t>
  </si>
  <si>
    <t>Печатная продукция, печатный лист</t>
  </si>
  <si>
    <t>397,5</t>
  </si>
  <si>
    <t>436</t>
  </si>
  <si>
    <t xml:space="preserve">Мероприятие 1.7 «Информирование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деятельности» </t>
  </si>
  <si>
    <t>Печатная продукция</t>
  </si>
  <si>
    <t>1000</t>
  </si>
  <si>
    <t>800</t>
  </si>
  <si>
    <t>Контракт был заключен на сумму 1500 тыс.руб на количество экземпляров 800 штук,  контракт исполнен в полном объеме</t>
  </si>
  <si>
    <t xml:space="preserve">Мероприятие 7.1 «Приведение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конструкций» </t>
  </si>
  <si>
    <t>Рекламная продукция</t>
  </si>
  <si>
    <t xml:space="preserve">Мероприятие 7.2 «Проведение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области"» </t>
  </si>
  <si>
    <t>Мероприятие, которому обеспечено  праздничное/тематическое оформление</t>
  </si>
  <si>
    <t xml:space="preserve">Мероприятие 7.3 «Информирование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информации» </t>
  </si>
  <si>
    <t>Рекламно-информационная кампания</t>
  </si>
  <si>
    <t xml:space="preserve">Мероприятие 2.1 «Реализация на территориях муниципальных образований проектов граждан, сформированных в рамках практик инициативного бюджетирования» </t>
  </si>
  <si>
    <t>Проекты, реализованные на основании заявок жителей Московской области в рамках применения практик инициативного бюджетирования</t>
  </si>
  <si>
    <t>проекты в стадии реализации</t>
  </si>
  <si>
    <t xml:space="preserve">Мероприятие 1.1 «Организация и проведение мероприятий по гражданско-патриотическому и духовно-нравственному воспитанию молодежи» </t>
  </si>
  <si>
    <t>Муниципальное мероприятие по гражданско-патриотическому и духовно-нравственному воспитанию молодежи</t>
  </si>
  <si>
    <t xml:space="preserve">Мероприятие 2.2 «Проведение мероприятий по обеспечению занятости несовершеннолетних» </t>
  </si>
  <si>
    <t xml:space="preserve">Муниципальное мероприятие по обеспечению занятости несовершеннолетних
</t>
  </si>
  <si>
    <t xml:space="preserve">Мероприятие 1.1 «Организация и проведение мероприятий (акций) для добровольцев (волонтеров)» </t>
  </si>
  <si>
    <t>Муниципальное мероприятие, направленное на популяризацию добровольчества (волонтерства)</t>
  </si>
  <si>
    <t xml:space="preserve">Мероприятие 2.1 «Создание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транспорта)» </t>
  </si>
  <si>
    <t>Обеспечено выполнение транспортной работы автомобильным транспортом в соответствии с заключенными государственными контрактами и договорами на выполнение работ по перевозке пассажиров</t>
  </si>
  <si>
    <t xml:space="preserve">Мероприятие 4.1 «Капитальный ремонт и ремонт автомобильных дорог общего пользования местного значения» </t>
  </si>
  <si>
    <t>Площадь отремонтированных (капитально отремонтированных) автомобильных дорог общего пользования местного значения</t>
  </si>
  <si>
    <t>67957,50</t>
  </si>
  <si>
    <t>Работы выполнены. Объемы работ по контрактам оплачены на оновании приемки фактических объемов после контрольных замеров и геодезической съемки.</t>
  </si>
  <si>
    <t xml:space="preserve">Мероприятие 4.7 «Создание и обеспечение функционирования парковок (парковочных мест)» </t>
  </si>
  <si>
    <t>Создание парковочного пространства на улично-дорожной сети</t>
  </si>
  <si>
    <t>180</t>
  </si>
  <si>
    <t xml:space="preserve">Мероприятие 4.8 «Дорожная деятельность в отношении автомобильных дорог местного значения в границах городского округа» </t>
  </si>
  <si>
    <t>Протяженность дорог местного значения, содержащихся за счет бюджетных средств</t>
  </si>
  <si>
    <t>154,30</t>
  </si>
  <si>
    <t xml:space="preserve">Мероприятие 4.9 «Мероприятия по обеспечению безопасности дорожного движения» </t>
  </si>
  <si>
    <t>Количество погибших в дорожно-транспортных происшествиях</t>
  </si>
  <si>
    <t>человек на 100 тыс. населения</t>
  </si>
  <si>
    <t xml:space="preserve">Мероприятие 1.1 «Софинансирование расходов на организацию деятельности многофункциональных центров предоставления государственных и муниципальных услуг» </t>
  </si>
  <si>
    <t>Количество выплат стимулирующего характера</t>
  </si>
  <si>
    <t xml:space="preserve">Мероприятие 2.1 «Техническая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услуг» </t>
  </si>
  <si>
    <t>Количество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в отношении которых осуществлена техническая поддержка</t>
  </si>
  <si>
    <t>Выполнение мероприятия перенесено на 2024 год.</t>
  </si>
  <si>
    <t xml:space="preserve">Мероприятие 1.1 «Обеспечение доступности для населения муниципального образования Московской области современных услуг широкополосного доступа в сеть Интернет» </t>
  </si>
  <si>
    <t xml:space="preserve">Мероприятие 1.2 «Обеспечение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электросвязи» </t>
  </si>
  <si>
    <t>ОМСУ обеспечены широкополосным доступом в сеть Интернет, телефонной связью, иными услугами электросвязи (процент)</t>
  </si>
  <si>
    <t xml:space="preserve">Мероприятие 1.3 «Подключение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ней» </t>
  </si>
  <si>
    <t xml:space="preserve">Мероприятие 1.4 «Обеспечение оборудованием и поддержание его работоспособности» </t>
  </si>
  <si>
    <t>ОМСУ обеспечены оборудованием, а также его техническим сопровождением (процент)</t>
  </si>
  <si>
    <t xml:space="preserve">Мероприятие 2.1 «Приобретение,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области» </t>
  </si>
  <si>
    <t>ОМСУ обеспечены антивирусным программным обеспечением и средствами защиты информации (процент)</t>
  </si>
  <si>
    <t xml:space="preserve">Мероприятие 3.1 «Обеспечение программными продуктами» </t>
  </si>
  <si>
    <t>ОМСУ обеспечены программными продуктами согласно заявленной потребности (процент)</t>
  </si>
  <si>
    <t xml:space="preserve">Мероприятие 3.2 «Внедрение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области» </t>
  </si>
  <si>
    <t xml:space="preserve">Мероприятие 3.3 «Развитие и сопровождение муниципальных информационных систем обеспечения деятельности ОМСУ муниципального образования Московской области» </t>
  </si>
  <si>
    <t xml:space="preserve">Мероприятие 4.1 «Обеспечение муниципальных учреждений культуры доступом в информационно-телекоммуникационную сеть Интернет» </t>
  </si>
  <si>
    <t>Муниципальные учреждения культуры обеспечены доступом в информационно-телекоммуникационную сеть Интернет (процент)</t>
  </si>
  <si>
    <t xml:space="preserve">Мероприятие E4.4 «Обеспечение образовательных организаций материально-технической базой для внедрения цифровой образовательной среды» </t>
  </si>
  <si>
    <t>Образовательные организации обеспечены комплектами оборудования, включающими средства вычислительной техники, программное обеспечение и презентационное оборудование, для внедрения цифровой образовательной среды (единица)</t>
  </si>
  <si>
    <t xml:space="preserve">Мероприятие E4.5 «Обновление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образования» </t>
  </si>
  <si>
    <t>Обеспечено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(единица)</t>
  </si>
  <si>
    <t xml:space="preserve">Мероприятие 1.2 «Расходы на обеспечение деятельности муниципальных архивов» </t>
  </si>
  <si>
    <t>Обеспечено хранение, комплектование, учет и использование архивных документов, относящихся к муниципальной собственности, ед.хр.</t>
  </si>
  <si>
    <t>10470</t>
  </si>
  <si>
    <t>10817</t>
  </si>
  <si>
    <t xml:space="preserve">Мероприятие 1.3 «Проведение оцифрования архивных документов» </t>
  </si>
  <si>
    <t>Оцифровано архивных документов за отчетный период</t>
  </si>
  <si>
    <t>70-13300</t>
  </si>
  <si>
    <t>10-2010</t>
  </si>
  <si>
    <t>Выполнение планируется до конца года</t>
  </si>
  <si>
    <t xml:space="preserve">Мероприятие 2.1 «Обеспечение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архивах» </t>
  </si>
  <si>
    <t>Обеспечено хранение, комплектование, учет и использование архивных документов, относящихся к  собственности Московской области, ед.хр.</t>
  </si>
  <si>
    <t>20200</t>
  </si>
  <si>
    <t>20412</t>
  </si>
  <si>
    <t xml:space="preserve">Мероприятие 2.1 «Проведение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округа)» </t>
  </si>
  <si>
    <t>Количество проведенных публичных слушаний по проекту генерального плана (внесение изменений в генеральный план) городского округа</t>
  </si>
  <si>
    <t>Проведение публичных слушаний по проекту генерального плана г.о. Электросталь в 2023 году не планируется</t>
  </si>
  <si>
    <t xml:space="preserve">Мероприятие 2.2 «Обеспечение рассмотрения и утверждения представительными органами местного самоуправления муниципального образования проекта генерального плана (внесение изменений в генеральный план) городского округа» </t>
  </si>
  <si>
    <t>Наличие утвержденного в актуальной версии генерального плана (внесение изменений в генеральный план) городского округа</t>
  </si>
  <si>
    <t>да/нет</t>
  </si>
  <si>
    <t>да</t>
  </si>
  <si>
    <t>Генеральный план городского округа Электросталь Московской области утвержден решением Совета депутатов городского округа Электросталь Московской области от 28.02.2011 № 56/9. Проект внесения изменений в генеральный план утвержден решением Совета депутатов городского округа Электросталь Московской области от 28.12.2022 №206/36.</t>
  </si>
  <si>
    <t xml:space="preserve">Мероприятие 2.3 «Обеспечение утверждения администрацией городского округа карты планируемого размещения объектов местного значения» </t>
  </si>
  <si>
    <t>Наличие утвержденной карты планируемого размещения объектов местного значения городского округа</t>
  </si>
  <si>
    <t>Карта планируемого размещения объектов местного значения г.о.Электросталь утверждена постановлением Администрации городского округа Электросталь Московской области от 01.03.2023 № 227/3. В IV квартале 2023 года планируется внесение изменений в карту ОМЗ за внебюджетные средства.</t>
  </si>
  <si>
    <t xml:space="preserve">Мероприятие 2.4 «Обеспечение проведения публичных слушаний/ общественных обсуждений по проекту Правил землепользования и застройки (внесение изменений в Правила землепользования и застройки) городского округа» </t>
  </si>
  <si>
    <t>Количество проведенных публичных слушаний по проекту Правил землепользования и застройки (внесение изменений в Правила землепользования и застройки) городского округа</t>
  </si>
  <si>
    <t>Проведение публичных слушаний по проекту ПЗЗ г.о. Электросталь в 2023 году не планируется</t>
  </si>
  <si>
    <t xml:space="preserve">Мероприятие 2.5 «Обеспечение утверждения администрацией муниципального образования Московской области проекта Правил землепользования и застройки городского округа (внесение изменений в Правила землепользования и застройки городского округа)» 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</si>
  <si>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</si>
  <si>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 xml:space="preserve">Правила землепользования и застройки территории (части территории) городского округа Электросталь Московской области утверждены постановлением Администрации городского округа Электросталь Московской области от 02.06.2021 №427/6. Проект внесения изменений в ПЗЗ утвержден постановлениями Администрации городского округа Электросталь Московской области от 28.12.2022 №1545/12 и от 04.09.2023 № 1202/9. </t>
  </si>
  <si>
    <t xml:space="preserve">Мероприятие 3.1 «Разработка и внесение изменений в нормативы градостроительного проектирования городского округа» </t>
  </si>
  <si>
    <t>Наличие разработанных в актуальной версии нормативов градостроительного проектирования городского округа</t>
  </si>
  <si>
    <t>Нормативы градостроительного проектирования городского округа Электросталь Московской области утверждены решением Совета депутатов городского округа Электросталь от 26.08.2021 № 74/15. Внесение изменений в 2023 году не планируется.</t>
  </si>
  <si>
    <t xml:space="preserve">Мероприятие 3.2 «Обеспечение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округа» </t>
  </si>
  <si>
    <t>Наличие утвержденных в актуальной версии нормативов градостроительного проектирования городского округа</t>
  </si>
  <si>
    <t xml:space="preserve">Мероприятие 4.1 «Осуществление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доме» </t>
  </si>
  <si>
    <t>Количество решений по вопросам присвоения (аннулирования) адресов, согласования переустройства и (или) перепланировки помещений в многоквартирном доме, завершения работ по переустройству и (или) перепланировки помещений в многоквартирном доме</t>
  </si>
  <si>
    <t>184</t>
  </si>
  <si>
    <t>873</t>
  </si>
  <si>
    <t>плановое значение на 2023 год – 736, плановое значение на III квартал 2023г. – 184, фактическое – 342 (итого фактическое за III квартал - 873).</t>
  </si>
  <si>
    <t xml:space="preserve">Мероприятие 5.1 «Ликвидация самовольных, недостроенных и аварийных объектов на территории городского округа» </t>
  </si>
  <si>
    <t>Количество ликвидированных самовольных, недостроенных и аварийных объектов на территории городского округа</t>
  </si>
  <si>
    <t xml:space="preserve">плановое значение на 2023 год – 4, плановое значение на III квартал 2023 года - 3, фактическое – 3. </t>
  </si>
  <si>
    <t xml:space="preserve">17. Муниципальная программа городского округа Электросталь Московской области "Формирование современной комфортной городской среды" </t>
  </si>
  <si>
    <t xml:space="preserve">Мероприятие 1.2 «Благоустройство лесопарковых зон» </t>
  </si>
  <si>
    <t>Благоустроены лесопарковые зоны</t>
  </si>
  <si>
    <t xml:space="preserve">Мероприятие 1.3 «Обустройство и установка детских, игровых площадок на территории муниципальных образований» </t>
  </si>
  <si>
    <t>Установлены детские, игровые площадки</t>
  </si>
  <si>
    <t xml:space="preserve">Мероприятие 1.20 «Благоустройство общественных территорий муниципальных образований Московской области (за исключением мероприятий по содержанию территорий)» </t>
  </si>
  <si>
    <t>Благоустроены общественные территории, без привлечения средств федерального бюджета и бюджета Московской области</t>
  </si>
  <si>
    <t>Осуществлен авторский надзор за выполнением работ на объектах благоустройства</t>
  </si>
  <si>
    <t xml:space="preserve">Мероприятие F2.1 «Реализация программ формирования современной городской среды в части благоустройства общественных территорий» </t>
  </si>
  <si>
    <t>Благоустроены общественные территории с использованием средств федерального бюджета и бюджета Московской области</t>
  </si>
  <si>
    <t xml:space="preserve">Нарушение подрядчиком сроков выполнения работ </t>
  </si>
  <si>
    <t xml:space="preserve">Мероприятие F2.2 «Реализация программ формирования современной городской среды в части достижения основного результата по благоустройству общественных территорий» </t>
  </si>
  <si>
    <t>Благоустроены общественные территории с использованием средств бюджета Московской области</t>
  </si>
  <si>
    <t>Нарушение подрядчиком сроков выполнения работ</t>
  </si>
  <si>
    <t xml:space="preserve">Мероприятие F2.3 «Реализация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скверов)» </t>
  </si>
  <si>
    <t>Благоустроены скверы</t>
  </si>
  <si>
    <t xml:space="preserve">Мероприятие 1.1 «Ямочный ремонт асфальтового покрытия дворовых территорий» </t>
  </si>
  <si>
    <t>Площадь устраненных дефектов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</si>
  <si>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>26199,56</t>
  </si>
  <si>
    <t>12019.56</t>
  </si>
  <si>
    <t>Работы ведутся. Контракт на стадии выполнения</t>
  </si>
  <si>
    <t xml:space="preserve">Мероприятие 1.2 «Создание и ремонт пешеходных коммуникаций» </t>
  </si>
  <si>
    <t>Количество созданных и отремонтированных пешеходных коммуникаций</t>
  </si>
  <si>
    <t>22</t>
  </si>
  <si>
    <t xml:space="preserve">Мероприятие 1.3 «Создание административных комиссий, уполномоченных рассматривать дела об административных правонарушениях в сфере благоустройства» </t>
  </si>
  <si>
    <t>Количество созданных административных комиссий</t>
  </si>
  <si>
    <t xml:space="preserve">Мероприятие 1.4 «Приобретение коммунальной техники» </t>
  </si>
  <si>
    <t>Количество приобретенной коммунальной техники</t>
  </si>
  <si>
    <t>12</t>
  </si>
  <si>
    <t>Ведутся закупочные процедуры</t>
  </si>
  <si>
    <t xml:space="preserve">Мероприятие 1.15 «Содержание дворовых территорий» </t>
  </si>
  <si>
    <t>Площадь дворовых территорий, содержащихся за счёт бюджетных средств</t>
  </si>
  <si>
    <t>809,27</t>
  </si>
  <si>
    <t>809.27</t>
  </si>
  <si>
    <t xml:space="preserve">Мероприятие 1.16 «Содержание в чистоте территории городского округа (общественные пространства)» </t>
  </si>
  <si>
    <t>Площадь общественных пространств, содержащихся за счет бюджетных средств (за исключением парков культуры и отдыха)</t>
  </si>
  <si>
    <t>218,78</t>
  </si>
  <si>
    <t>218.78</t>
  </si>
  <si>
    <t xml:space="preserve">Мероприятие 1.17 «Комплексное благоустройство дворовых территорий (установка новых и замена существующих элементов)» </t>
  </si>
  <si>
    <t>Количество благоустроенных дворовых территорий за счёт средств муниципального образования Московской области</t>
  </si>
  <si>
    <t xml:space="preserve">Мероприятие 1.18 «Содержание парков культуры и отдыха» </t>
  </si>
  <si>
    <t>Площадь парков культуры и отдыха, содержащихся за счёт бюджетных средств</t>
  </si>
  <si>
    <t>596,8</t>
  </si>
  <si>
    <t>596.8</t>
  </si>
  <si>
    <t xml:space="preserve">Мероприятие 1.20 «Замена и модернизация детских игровых площадок» </t>
  </si>
  <si>
    <t>Замена детских игровых площадок</t>
  </si>
  <si>
    <t xml:space="preserve">Мероприятие 1.21 «Содержание, ремонт и восстановление уличного освещения» </t>
  </si>
  <si>
    <t>Количество светильников</t>
  </si>
  <si>
    <t>7850</t>
  </si>
  <si>
    <t xml:space="preserve">Мероприятие 1.25 «Организация общественных работ, субботников» </t>
  </si>
  <si>
    <t>оличество организованных субботников и общественных рабо</t>
  </si>
  <si>
    <t xml:space="preserve">Мероприятие 2.1 «Проведение капитального ремонта многоквартирных домов на территории Московской области» </t>
  </si>
  <si>
    <t>Количество многоквартирных домов, в которых проведен капитальный ремонт</t>
  </si>
  <si>
    <t>21</t>
  </si>
  <si>
    <t xml:space="preserve">Мероприятие 3.1 «Ремонт подъездов в многоквартирных домах» </t>
  </si>
  <si>
    <t>Количество отремонтированных подъездов в многоквартирных домах</t>
  </si>
  <si>
    <t>68</t>
  </si>
  <si>
    <t xml:space="preserve">Мероприятие F2.1 «Ремонт дворовых территорий» </t>
  </si>
  <si>
    <t>Количество благоустроенных дворовых территорий</t>
  </si>
  <si>
    <t xml:space="preserve">Мероприятие 2.3 «Капитальные вложения в объекты общего образования» </t>
  </si>
  <si>
    <t>Введены в эксплуатацию объекты общего образования</t>
  </si>
  <si>
    <t xml:space="preserve">Мероприятие F3.3 «Переселение из непригодного для проживания жилищного фонда по III этапу» </t>
  </si>
  <si>
    <t xml:space="preserve">Мероприятие 2.1 «Обеспечение мероприятий по переселению граждан из аварийного жилищного фонда, признанного таковым после 01.01.2017» </t>
  </si>
  <si>
    <t>Количество граждан, расселенных из непригодного для проживания жилищного фонда, признанного аварийным после 01.01.2017 года, расселенного по Подпрограмме II</t>
  </si>
  <si>
    <t xml:space="preserve">Мероприятие 2.2 «Обеспечение мероприятий по переселению граждан из непригодного для проживания жилищного фонда, признанного аварийными до 01.01.2017» </t>
  </si>
  <si>
    <t>Количество граждан, расселенных из непригодного для проживания жилищного фонда, признанного аварийным до 01.01.2017 года, расселенного по Подпрограмме II</t>
  </si>
  <si>
    <t xml:space="preserve">Мероприятие F3.1 «Обеспечение мероприятий по переселению граждан из непригодного для проживания жилищного фонда, признанного аварийным до 01.01.2017» </t>
  </si>
  <si>
    <t>Количество граждан, расселенных из непригодного для проживания жилищного фонда, признанного аварийным до 01.01.2017 года</t>
  </si>
  <si>
    <t>53</t>
  </si>
  <si>
    <t xml:space="preserve">03. Муниципальная программа городского округа Электросталь Московской области "Образование" </t>
  </si>
  <si>
    <t>единица</t>
  </si>
  <si>
    <t xml:space="preserve">Подпрограмма I. Профилактика заболеваний и формирование здорового образа жизни. Развитие первичной медико-санитарной помощи </t>
  </si>
  <si>
    <t xml:space="preserve">Подпрограмма IV. Развитие профессионального искусства, гастрольно-концертной и культурно-досуговой деятельности, кинематографии </t>
  </si>
  <si>
    <t xml:space="preserve">Подпрограмма III. Развитие библиотечного дела </t>
  </si>
  <si>
    <t xml:space="preserve">Подпрограмма II. Развитие музейного дела </t>
  </si>
  <si>
    <t xml:space="preserve">Подпрограмма V.Финансовое обеспечение системы организации медицинской помощи </t>
  </si>
  <si>
    <r>
      <rPr>
        <b/>
        <sz val="11"/>
        <color indexed="8"/>
        <rFont val="Times New Roman"/>
        <family val="1"/>
      </rPr>
      <t>Подпрограмма V. Укрепление материально-технической базы муниципальных учреждений культуры</t>
    </r>
    <r>
      <rPr>
        <sz val="11"/>
        <color indexed="8"/>
        <rFont val="Times New Roman"/>
        <family val="1"/>
      </rPr>
      <t xml:space="preserve"> </t>
    </r>
  </si>
  <si>
    <t xml:space="preserve">Подпрограмма VI. Развитие образования в сфере культуры </t>
  </si>
  <si>
    <t xml:space="preserve">Подпрограмма I. Общее образование </t>
  </si>
  <si>
    <t xml:space="preserve">Подпрограмма II. Дополнительное образование, воспитание и психолого-социальное сопровождение детей </t>
  </si>
  <si>
    <t>04. Муниципальная программа городского округа Электросталь Московской области "Социальная защита населения"</t>
  </si>
  <si>
    <t xml:space="preserve">Подпрограмма I. Социальная поддержка граждан </t>
  </si>
  <si>
    <t xml:space="preserve">Подпрограмма II. Развитие системы отдыха и оздоровления детей </t>
  </si>
  <si>
    <t xml:space="preserve">Подпрограмма III. Содействие занятости населения , развитие трудовых ресурсов и охраны труда </t>
  </si>
  <si>
    <r>
      <rPr>
        <b/>
        <sz val="11"/>
        <color indexed="8"/>
        <rFont val="Times New Roman"/>
        <family val="1"/>
      </rPr>
      <t>Подпрограмма VI. Развитие и поддержка социально ориентированных некоммерческих организаций</t>
    </r>
    <r>
      <rPr>
        <sz val="11"/>
        <color indexed="8"/>
        <rFont val="Times New Roman"/>
        <family val="1"/>
      </rPr>
      <t xml:space="preserve"> </t>
    </r>
  </si>
  <si>
    <t xml:space="preserve">Подпрограмма VII. Обеспечение доступности для инвалидов и маломобильных групп населения объектов инфраструктуры и услуг </t>
  </si>
  <si>
    <t>05. Муниципальная программа городского округа Электросталь Московской области "Спорт"</t>
  </si>
  <si>
    <t xml:space="preserve">Подпрограмма I. Развитие физической культуры и спорта </t>
  </si>
  <si>
    <t xml:space="preserve">Подпрограмма III. Подготовка спортивного резерва </t>
  </si>
  <si>
    <t xml:space="preserve">Подпрограмма VIII. Развитие туризма </t>
  </si>
  <si>
    <t>06. Муниципальная программа городского округа Электросталь Московской области "Развитие сельского хозяйства"</t>
  </si>
  <si>
    <t xml:space="preserve">Подпрограмма I. Развитие отраслей сельского хозяйства и перерабатывающей промышленности </t>
  </si>
  <si>
    <t xml:space="preserve">Подпрограмма IV. Обеспечение эпизоотического и ветеринарно-санитарного благополучия Московской области и развитие государственной ветеринарной службы </t>
  </si>
  <si>
    <t xml:space="preserve">Подпрограмма II. Вовлечение в оборот земель сельскохозяйственного назначения и развитие мелиорации </t>
  </si>
  <si>
    <t>07. Муниципальная программа городского округа Электросталь Московской области "Экология и окружающая среда"</t>
  </si>
  <si>
    <t xml:space="preserve">Подпрограмма I. Охрана окружающей среды </t>
  </si>
  <si>
    <t xml:space="preserve">Подпрограмма IV. Развитие лесного хозяйства </t>
  </si>
  <si>
    <t xml:space="preserve">Подпрограмма V. Ликвидация накопленного вреда окружающей среде </t>
  </si>
  <si>
    <t>08. Муниципальная программа городского округа Электросталь Московской области "Безопасность и обеспечение безопасности жизнедеятельности населения"</t>
  </si>
  <si>
    <t xml:space="preserve">Подпрограмма I. Профилактика преступлений и иных правонарушений </t>
  </si>
  <si>
    <t xml:space="preserve">Подпрограмма II. Обеспечение мероприятий по защите населения и территорий от чрезвычайных ситуаций на территории муниципального образования Московской области </t>
  </si>
  <si>
    <t xml:space="preserve">Подпрограмма III. Обеспечение мероприятий гражданской обороны на территории муниципального образования Московской области </t>
  </si>
  <si>
    <t xml:space="preserve">Подпрограмма IV. Обеспечение пожарной безопасности на территории муниципального образования Московской области </t>
  </si>
  <si>
    <t xml:space="preserve">Подпрограмма V. Обеспечение безопасности населения на водных объектах, расположенных на территории муниципального образования Московской области </t>
  </si>
  <si>
    <t>09. Муниципальная программа городского округа Электросталь Московской области "Жилище"</t>
  </si>
  <si>
    <t xml:space="preserve">Подпрограмма I. Создание условий для  жилищного строительства </t>
  </si>
  <si>
    <t xml:space="preserve">Подпрограмма II. Обеспечение жильем молодых семей </t>
  </si>
  <si>
    <t xml:space="preserve">Подпрограмма III. Обеспечение жильем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</si>
  <si>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Попрограмма VII. Улучшение жилищных условий отдельных категорий многодетных семей </t>
  </si>
  <si>
    <t>10. Муниципальная программа городского округа Электросталь Московской области "Развитие инженерной инфраструктуры, энергоэффективности и отрасли обращения с отходами"</t>
  </si>
  <si>
    <t xml:space="preserve">Подпрограмма I. Чистая вода </t>
  </si>
  <si>
    <t xml:space="preserve">Подпрограмма II. Системы водоотведения </t>
  </si>
  <si>
    <t xml:space="preserve">Подпрограмма III. Объекты теплоснабжения, инженерные коммуникации </t>
  </si>
  <si>
    <t xml:space="preserve">Подпрограмма V. Энергосбережение и повышение энергетической эффективности </t>
  </si>
  <si>
    <t xml:space="preserve">Подпрограмма VIII. Реализация полномочий в сфере жилищно-коммунального хозяйства </t>
  </si>
  <si>
    <t>11. Муниципальная программа городского округа Электросталь Московской области "Предпринимательство"</t>
  </si>
  <si>
    <t xml:space="preserve">Подпрограмма I. Инвестиции </t>
  </si>
  <si>
    <t xml:space="preserve">Подпрограмма II. Развитие конкуренции </t>
  </si>
  <si>
    <t xml:space="preserve">Подпрограмма III. Развитие малого и среднего предпринимательства </t>
  </si>
  <si>
    <t xml:space="preserve">Подпрограмма IV. Развитие потребительского рынка и услуг на территории муниципального образования Московской области </t>
  </si>
  <si>
    <t>12. Муниципальная программа городского округа Электросталь Московской области "Управление имуществом и муниципальными финансами"</t>
  </si>
  <si>
    <t xml:space="preserve">Подпрограмма I. Эффективное управление имущественным комплексом </t>
  </si>
  <si>
    <t xml:space="preserve">Подпрограмма III. Управление муниципальным долгом </t>
  </si>
  <si>
    <t xml:space="preserve">Подпрограмма IV. Управление муниципальными финансами </t>
  </si>
  <si>
    <t>13. 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</t>
  </si>
  <si>
    <t xml:space="preserve">Подпрограмма I. 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 </t>
  </si>
  <si>
    <t xml:space="preserve">Подпрограмма III. Эффективное местное самоуправление </t>
  </si>
  <si>
    <t xml:space="preserve">Подпрограмма IV. Молодежь Подмосковья </t>
  </si>
  <si>
    <t xml:space="preserve">Подпрограмма V. Развитие добровольчества (волонтерства) в городском округе Московской области </t>
  </si>
  <si>
    <t>14. Муниципальная программа городского округа Электросталь Московской области "Развитие и функционирование дорожно-транспортного комплекса"</t>
  </si>
  <si>
    <t xml:space="preserve">Подпрогамма II. Дороги Подмосковья </t>
  </si>
  <si>
    <t xml:space="preserve">Подпрограмма I. Пассажирский транспорт общего пользования </t>
  </si>
  <si>
    <t>15. Муниципальная программа городского округа Электросталь Московской области "Цифровое муниципальное образование"</t>
  </si>
  <si>
    <t xml:space="preserve">Подпрограмма I. 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</si>
  <si>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 xml:space="preserve">Подпрограмма II. Развитие информационной и технологической инфраструктуры экосистемы цифровой экономики муниципального образования Московской области </t>
  </si>
  <si>
    <t xml:space="preserve">Подпрограмма IV. Развитие архивного дела </t>
  </si>
  <si>
    <t xml:space="preserve">16. Муниципальная программа городского округа Электросталь Московской области "Архитектура и градостроительство" </t>
  </si>
  <si>
    <t xml:space="preserve">Подпрограмма I. Разработка Генерального плана развития городского округа </t>
  </si>
  <si>
    <t xml:space="preserve">Подпрограмма II. Реализация политики пространственного развития городского округа </t>
  </si>
  <si>
    <t xml:space="preserve">Подпрограмма I. Комфортная городская среда </t>
  </si>
  <si>
    <t xml:space="preserve">Подпрограмма III. Создание условий для обеспечения комфортного проживания жителей, в том числе в многоквартирных домах на территории Московской области </t>
  </si>
  <si>
    <t>18. Муниципальная программа городского округа Электросталь Московской области "Строительство объектов социальной инфраструктуры"</t>
  </si>
  <si>
    <t>19. Муниципальная программа городского округа Электросталь Московской области "Переселение граждан из аварийного жилищного фонда"</t>
  </si>
  <si>
    <t xml:space="preserve">Подпрограмма I. Обеспечение устойчивого сокращения непригодного для проживания жилищного фонда </t>
  </si>
  <si>
    <t xml:space="preserve">Подпрограмма II. Обеспечение мероприятий по переселению граждан из аварийного жилищного фонда в Московской области </t>
  </si>
  <si>
    <t xml:space="preserve">Подпрограмма III. Строительство (реконструкция) объектов образования </t>
  </si>
  <si>
    <t>%</t>
  </si>
  <si>
    <t>человек</t>
  </si>
  <si>
    <t>штука</t>
  </si>
  <si>
    <t>миллион рублей</t>
  </si>
  <si>
    <t>гектар</t>
  </si>
  <si>
    <t>голова</t>
  </si>
  <si>
    <t>кв. метр</t>
  </si>
  <si>
    <t>Х</t>
  </si>
  <si>
    <t>семья</t>
  </si>
  <si>
    <t>Количество уведомлений о соответствии (несоответствии) указанных в уведомлении о планируемом строительстве параметров объекта ИЖС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</t>
  </si>
  <si>
    <t>километр</t>
  </si>
  <si>
    <t>тысяча рублей</t>
  </si>
  <si>
    <t>тысяча 
кв. метров</t>
  </si>
  <si>
    <t>посадочное место</t>
  </si>
  <si>
    <t>рабочее место</t>
  </si>
  <si>
    <t>минута</t>
  </si>
  <si>
    <t>тысяча кв. метров</t>
  </si>
  <si>
    <t>за отчетный период 9 месяцев 2023 года</t>
  </si>
  <si>
    <t>Оперативный отчет о выполнении результатов муниципальных программ городского округа Электросталь Московской области</t>
  </si>
  <si>
    <t>Оперативный отчёт о финансировании муниципальных программ городского округа Электросталь Московской области (свод) 
 за отчетный период 9 месяцев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</si>
</sst>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%"/>
    <numFmt numFmtId="176" formatCode="#,##0.0000"/>
    <numFmt numFmtId="177" formatCode="#,##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6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NumberFormat="1" applyFont="1" applyFill="1" applyBorder="1" applyAlignment="1" applyProtection="1">
      <alignment vertical="top"/>
      <protection locked="0"/>
    </xf>
    <xf numFmtId="0" fontId="5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6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left" vertical="top" wrapText="1"/>
      <protection locked="0"/>
    </xf>
    <xf numFmtId="17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7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6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6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0" fontId="4" fillId="33" borderId="10" xfId="56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vertical="top"/>
      <protection locked="0"/>
    </xf>
    <xf numFmtId="10" fontId="5" fillId="33" borderId="10" xfId="56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vertical="top"/>
      <protection locked="0"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10" fillId="0" borderId="13" xfId="33" applyFont="1" applyBorder="1" applyAlignment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6" fillId="33" borderId="13" xfId="0" applyFont="1" applyFill="1" applyBorder="1" applyAlignment="1" applyProtection="1">
      <alignment horizontal="left" vertical="top"/>
      <protection/>
    </xf>
    <xf numFmtId="0" fontId="56" fillId="33" borderId="13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4" fillId="0" borderId="13" xfId="0" applyFont="1" applyBorder="1" applyAlignment="1" applyProtection="1">
      <alignment horizontal="left" vertical="top"/>
      <protection/>
    </xf>
    <xf numFmtId="0" fontId="54" fillId="0" borderId="13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 vertical="top" wrapText="1"/>
      <protection/>
    </xf>
    <xf numFmtId="4" fontId="54" fillId="0" borderId="13" xfId="0" applyNumberFormat="1" applyFont="1" applyBorder="1" applyAlignment="1" applyProtection="1">
      <alignment horizontal="center" vertical="top" wrapText="1"/>
      <protection/>
    </xf>
    <xf numFmtId="0" fontId="54" fillId="0" borderId="13" xfId="0" applyFont="1" applyBorder="1" applyAlignment="1" applyProtection="1">
      <alignment horizontal="left" vertical="top" wrapText="1"/>
      <protection/>
    </xf>
    <xf numFmtId="0" fontId="54" fillId="33" borderId="13" xfId="0" applyFont="1" applyFill="1" applyBorder="1" applyAlignment="1" applyProtection="1">
      <alignment horizontal="left" vertical="top"/>
      <protection/>
    </xf>
    <xf numFmtId="0" fontId="54" fillId="33" borderId="13" xfId="0" applyFont="1" applyFill="1" applyBorder="1" applyAlignment="1" applyProtection="1">
      <alignment/>
      <protection/>
    </xf>
    <xf numFmtId="0" fontId="54" fillId="0" borderId="13" xfId="0" applyFont="1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 vertical="top" wrapText="1"/>
      <protection/>
    </xf>
    <xf numFmtId="0" fontId="56" fillId="0" borderId="13" xfId="0" applyFont="1" applyBorder="1" applyAlignment="1" applyProtection="1">
      <alignment horizontal="left" vertical="top"/>
      <protection/>
    </xf>
    <xf numFmtId="0" fontId="56" fillId="0" borderId="13" xfId="0" applyFont="1" applyBorder="1" applyAlignment="1" applyProtection="1">
      <alignment/>
      <protection/>
    </xf>
    <xf numFmtId="0" fontId="54" fillId="0" borderId="15" xfId="0" applyFont="1" applyBorder="1" applyAlignment="1" applyProtection="1">
      <alignment vertical="top"/>
      <protection/>
    </xf>
    <xf numFmtId="0" fontId="54" fillId="0" borderId="16" xfId="0" applyFont="1" applyBorder="1" applyAlignment="1" applyProtection="1">
      <alignment vertical="top"/>
      <protection/>
    </xf>
    <xf numFmtId="0" fontId="54" fillId="0" borderId="17" xfId="0" applyFont="1" applyBorder="1" applyAlignment="1" applyProtection="1">
      <alignment vertical="top"/>
      <protection/>
    </xf>
    <xf numFmtId="0" fontId="57" fillId="0" borderId="13" xfId="0" applyFont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left" vertical="top" wrapText="1"/>
    </xf>
    <xf numFmtId="0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vertical="top"/>
      <protection locked="0"/>
    </xf>
    <xf numFmtId="0" fontId="5" fillId="33" borderId="18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8" xfId="0" applyNumberFormat="1" applyFont="1" applyFill="1" applyBorder="1" applyAlignment="1" applyProtection="1">
      <alignment horizontal="center" vertical="top" wrapText="1"/>
      <protection locked="0"/>
    </xf>
    <xf numFmtId="2" fontId="56" fillId="0" borderId="15" xfId="0" applyNumberFormat="1" applyFont="1" applyBorder="1" applyAlignment="1" applyProtection="1">
      <alignment horizontal="left" vertical="top" wrapText="1"/>
      <protection/>
    </xf>
    <xf numFmtId="2" fontId="0" fillId="0" borderId="16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54" fillId="0" borderId="15" xfId="0" applyFont="1" applyBorder="1" applyAlignment="1" applyProtection="1">
      <alignment horizontal="left" vertical="top"/>
      <protection/>
    </xf>
    <xf numFmtId="0" fontId="54" fillId="0" borderId="16" xfId="0" applyFont="1" applyBorder="1" applyAlignment="1" applyProtection="1">
      <alignment horizontal="left" vertical="top"/>
      <protection/>
    </xf>
    <xf numFmtId="0" fontId="54" fillId="0" borderId="17" xfId="0" applyFont="1" applyBorder="1" applyAlignment="1" applyProtection="1">
      <alignment horizontal="left" vertical="top"/>
      <protection/>
    </xf>
    <xf numFmtId="0" fontId="56" fillId="0" borderId="15" xfId="0" applyFont="1" applyBorder="1" applyAlignment="1" applyProtection="1">
      <alignment horizontal="left" vertical="top"/>
      <protection/>
    </xf>
    <xf numFmtId="0" fontId="56" fillId="0" borderId="16" xfId="0" applyFont="1" applyBorder="1" applyAlignment="1" applyProtection="1">
      <alignment horizontal="left" vertical="top"/>
      <protection/>
    </xf>
    <xf numFmtId="0" fontId="56" fillId="0" borderId="17" xfId="0" applyFont="1" applyBorder="1" applyAlignment="1" applyProtection="1">
      <alignment horizontal="left" vertical="top"/>
      <protection/>
    </xf>
    <xf numFmtId="0" fontId="54" fillId="0" borderId="14" xfId="0" applyFont="1" applyBorder="1" applyAlignment="1" applyProtection="1">
      <alignment horizontal="center" vertical="top"/>
      <protection/>
    </xf>
    <xf numFmtId="0" fontId="54" fillId="0" borderId="19" xfId="0" applyFont="1" applyBorder="1" applyAlignment="1" applyProtection="1">
      <alignment horizontal="center" vertical="top"/>
      <protection/>
    </xf>
    <xf numFmtId="0" fontId="54" fillId="0" borderId="20" xfId="0" applyFont="1" applyBorder="1" applyAlignment="1" applyProtection="1">
      <alignment horizontal="center" vertical="top"/>
      <protection/>
    </xf>
    <xf numFmtId="0" fontId="54" fillId="0" borderId="15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56" fillId="33" borderId="15" xfId="0" applyFont="1" applyFill="1" applyBorder="1" applyAlignment="1" applyProtection="1">
      <alignment horizontal="left" vertical="top"/>
      <protection/>
    </xf>
    <xf numFmtId="0" fontId="56" fillId="33" borderId="16" xfId="0" applyFont="1" applyFill="1" applyBorder="1" applyAlignment="1" applyProtection="1">
      <alignment horizontal="left" vertical="top"/>
      <protection/>
    </xf>
    <xf numFmtId="0" fontId="56" fillId="33" borderId="17" xfId="0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6" fillId="0" borderId="15" xfId="0" applyFont="1" applyBorder="1" applyAlignment="1" applyProtection="1">
      <alignment horizontal="left" vertical="top" wrapText="1"/>
      <protection/>
    </xf>
    <xf numFmtId="0" fontId="56" fillId="33" borderId="15" xfId="0" applyFont="1" applyFill="1" applyBorder="1" applyAlignment="1" applyProtection="1">
      <alignment horizontal="left" vertical="top" wrapText="1"/>
      <protection/>
    </xf>
    <xf numFmtId="0" fontId="54" fillId="0" borderId="15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54" fillId="0" borderId="17" xfId="0" applyFont="1" applyBorder="1" applyAlignment="1" applyProtection="1">
      <alignment horizontal="left"/>
      <protection/>
    </xf>
    <xf numFmtId="0" fontId="54" fillId="0" borderId="13" xfId="0" applyNumberFormat="1" applyFont="1" applyFill="1" applyBorder="1" applyAlignment="1" applyProtection="1">
      <alignment vertical="center" wrapText="1"/>
      <protection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54" fillId="0" borderId="19" xfId="0" applyNumberFormat="1" applyFont="1" applyFill="1" applyBorder="1" applyAlignment="1" applyProtection="1">
      <alignment horizontal="center" vertical="center" wrapText="1"/>
      <protection/>
    </xf>
    <xf numFmtId="0" fontId="54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Alignment="1">
      <alignment horizontal="center" wrapText="1"/>
      <protection/>
    </xf>
    <xf numFmtId="0" fontId="8" fillId="0" borderId="0" xfId="33" applyFont="1" applyAlignment="1">
      <alignment horizontal="center"/>
      <protection/>
    </xf>
    <xf numFmtId="0" fontId="10" fillId="0" borderId="14" xfId="33" applyFont="1" applyBorder="1" applyAlignment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54" fillId="0" borderId="14" xfId="0" applyFont="1" applyBorder="1" applyAlignment="1" applyProtection="1">
      <alignment horizontal="center" vertical="top" wrapText="1"/>
      <protection/>
    </xf>
    <xf numFmtId="0" fontId="54" fillId="0" borderId="20" xfId="0" applyFont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10" fillId="0" borderId="20" xfId="33" applyFont="1" applyBorder="1" applyAlignment="1">
      <alignment horizontal="center" vertical="top" wrapText="1"/>
      <protection/>
    </xf>
    <xf numFmtId="0" fontId="8" fillId="0" borderId="0" xfId="33" applyFont="1" applyAlignment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PageLayoutView="0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3" customHeight="1">
      <c r="A1" s="1"/>
      <c r="B1" s="130" t="s">
        <v>882</v>
      </c>
      <c r="C1" s="131"/>
      <c r="D1" s="131"/>
      <c r="E1" s="131"/>
      <c r="F1" s="131"/>
      <c r="G1" s="131"/>
      <c r="H1" s="131"/>
      <c r="I1" s="131"/>
      <c r="J1" s="2"/>
    </row>
    <row r="2" spans="1:10" ht="28.5" customHeight="1">
      <c r="A2" s="1"/>
      <c r="B2" s="3" t="s">
        <v>0</v>
      </c>
      <c r="C2" s="12" t="s">
        <v>36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86">
        <v>1</v>
      </c>
      <c r="C3" s="24" t="s">
        <v>7</v>
      </c>
      <c r="D3" s="24" t="s">
        <v>67</v>
      </c>
      <c r="E3" s="25">
        <f>E5+E7</f>
        <v>360</v>
      </c>
      <c r="F3" s="25">
        <f>F5+F7</f>
        <v>240</v>
      </c>
      <c r="G3" s="26">
        <f>F3/E3</f>
        <v>0.6666666666666666</v>
      </c>
      <c r="H3" s="25">
        <f>H5+H7</f>
        <v>240</v>
      </c>
      <c r="I3" s="26">
        <f>H3/E3</f>
        <v>0.6666666666666666</v>
      </c>
      <c r="J3" s="70"/>
    </row>
    <row r="4" spans="1:10" ht="18.75" customHeight="1">
      <c r="A4" s="1"/>
      <c r="B4" s="87"/>
      <c r="C4" s="24" t="s">
        <v>11</v>
      </c>
      <c r="D4" s="27"/>
      <c r="E4" s="25">
        <f>E3</f>
        <v>360</v>
      </c>
      <c r="F4" s="25">
        <f>F3</f>
        <v>240</v>
      </c>
      <c r="G4" s="26">
        <f>F4/E4</f>
        <v>0.6666666666666666</v>
      </c>
      <c r="H4" s="25">
        <f>H3</f>
        <v>240</v>
      </c>
      <c r="I4" s="26">
        <f>H4/E4</f>
        <v>0.6666666666666666</v>
      </c>
      <c r="J4" s="70"/>
    </row>
    <row r="5" spans="1:10" ht="37.5" customHeight="1">
      <c r="A5" s="1"/>
      <c r="B5" s="87"/>
      <c r="C5" s="9" t="s">
        <v>12</v>
      </c>
      <c r="D5" s="5" t="s">
        <v>67</v>
      </c>
      <c r="E5" s="6">
        <v>0</v>
      </c>
      <c r="F5" s="6">
        <v>0</v>
      </c>
      <c r="G5" s="8" t="s">
        <v>19</v>
      </c>
      <c r="H5" s="6">
        <v>0</v>
      </c>
      <c r="I5" s="8" t="s">
        <v>19</v>
      </c>
      <c r="J5" s="70"/>
    </row>
    <row r="6" spans="1:10" ht="18.75" customHeight="1">
      <c r="A6" s="1"/>
      <c r="B6" s="87"/>
      <c r="C6" s="5" t="s">
        <v>13</v>
      </c>
      <c r="D6" s="7"/>
      <c r="E6" s="6">
        <v>0</v>
      </c>
      <c r="F6" s="6">
        <v>0</v>
      </c>
      <c r="G6" s="8" t="s">
        <v>19</v>
      </c>
      <c r="H6" s="6">
        <v>0</v>
      </c>
      <c r="I6" s="8" t="s">
        <v>19</v>
      </c>
      <c r="J6" s="70"/>
    </row>
    <row r="7" spans="1:10" ht="38.25" customHeight="1">
      <c r="A7" s="1"/>
      <c r="B7" s="87"/>
      <c r="C7" s="5" t="s">
        <v>14</v>
      </c>
      <c r="D7" s="5" t="s">
        <v>67</v>
      </c>
      <c r="E7" s="6">
        <v>360</v>
      </c>
      <c r="F7" s="6">
        <v>240</v>
      </c>
      <c r="G7" s="8">
        <f aca="true" t="shared" si="0" ref="G7:G67">F7/E7</f>
        <v>0.6666666666666666</v>
      </c>
      <c r="H7" s="6">
        <v>240</v>
      </c>
      <c r="I7" s="8">
        <f aca="true" t="shared" si="1" ref="I7:I67">H7/E7</f>
        <v>0.6666666666666666</v>
      </c>
      <c r="J7" s="70"/>
    </row>
    <row r="8" spans="1:10" ht="18.75" customHeight="1">
      <c r="A8" s="1"/>
      <c r="B8" s="89"/>
      <c r="C8" s="5" t="s">
        <v>13</v>
      </c>
      <c r="D8" s="7"/>
      <c r="E8" s="6">
        <f>E7</f>
        <v>360</v>
      </c>
      <c r="F8" s="6">
        <f>F7</f>
        <v>240</v>
      </c>
      <c r="G8" s="8">
        <f t="shared" si="0"/>
        <v>0.6666666666666666</v>
      </c>
      <c r="H8" s="6">
        <f>H7</f>
        <v>240</v>
      </c>
      <c r="I8" s="8">
        <f t="shared" si="1"/>
        <v>0.6666666666666666</v>
      </c>
      <c r="J8" s="70"/>
    </row>
    <row r="9" spans="1:10" ht="24.75" customHeight="1">
      <c r="A9" s="1"/>
      <c r="B9" s="86">
        <v>2</v>
      </c>
      <c r="C9" s="88" t="s">
        <v>74</v>
      </c>
      <c r="D9" s="24" t="s">
        <v>70</v>
      </c>
      <c r="E9" s="25">
        <f>E16+E20</f>
        <v>5497.25</v>
      </c>
      <c r="F9" s="25">
        <f>F16+F20</f>
        <v>5497.25</v>
      </c>
      <c r="G9" s="26">
        <f t="shared" si="0"/>
        <v>1</v>
      </c>
      <c r="H9" s="25">
        <f>H16+H20</f>
        <v>5497.25</v>
      </c>
      <c r="I9" s="26">
        <f t="shared" si="1"/>
        <v>1</v>
      </c>
      <c r="J9" s="70"/>
    </row>
    <row r="10" spans="1:10" ht="24.75" customHeight="1">
      <c r="A10" s="1"/>
      <c r="B10" s="87"/>
      <c r="C10" s="88"/>
      <c r="D10" s="39" t="s">
        <v>9</v>
      </c>
      <c r="E10" s="25">
        <f>E13+E17+E24+E27+E21</f>
        <v>10563.23</v>
      </c>
      <c r="F10" s="25">
        <f>F13+F17+F24+F27+F21</f>
        <v>4370.53</v>
      </c>
      <c r="G10" s="26"/>
      <c r="H10" s="25">
        <f>H13+H17+H24+H27+H21</f>
        <v>4370.53</v>
      </c>
      <c r="I10" s="26"/>
      <c r="J10" s="70"/>
    </row>
    <row r="11" spans="1:10" ht="36" customHeight="1">
      <c r="A11" s="1"/>
      <c r="B11" s="87"/>
      <c r="C11" s="88"/>
      <c r="D11" s="24" t="s">
        <v>67</v>
      </c>
      <c r="E11" s="25">
        <f>E14+E18+E22+E28+E30+E25</f>
        <v>345833.76</v>
      </c>
      <c r="F11" s="25">
        <f>F14+F18+F22+F28+F30+F25</f>
        <v>258207.28</v>
      </c>
      <c r="G11" s="26">
        <f t="shared" si="0"/>
        <v>0.7466225391066506</v>
      </c>
      <c r="H11" s="25">
        <f>H14+H18+H22+H28+H30+H25</f>
        <v>258207.28</v>
      </c>
      <c r="I11" s="26">
        <f t="shared" si="1"/>
        <v>0.7466225391066506</v>
      </c>
      <c r="J11" s="70"/>
    </row>
    <row r="12" spans="1:10" ht="18.75" customHeight="1">
      <c r="A12" s="1"/>
      <c r="B12" s="87"/>
      <c r="C12" s="24" t="s">
        <v>11</v>
      </c>
      <c r="D12" s="27"/>
      <c r="E12" s="25">
        <f>SUM(E9:E11)</f>
        <v>361894.24</v>
      </c>
      <c r="F12" s="25">
        <f>SUM(F9:F11)</f>
        <v>268075.06</v>
      </c>
      <c r="G12" s="26">
        <f t="shared" si="0"/>
        <v>0.740755254905411</v>
      </c>
      <c r="H12" s="25">
        <f>SUM(H9:H11)</f>
        <v>268075.06</v>
      </c>
      <c r="I12" s="26">
        <f t="shared" si="1"/>
        <v>0.740755254905411</v>
      </c>
      <c r="J12" s="70"/>
    </row>
    <row r="13" spans="1:10" s="17" customFormat="1" ht="27" customHeight="1">
      <c r="A13" s="13"/>
      <c r="B13" s="87"/>
      <c r="C13" s="76" t="s">
        <v>75</v>
      </c>
      <c r="D13" s="14" t="s">
        <v>9</v>
      </c>
      <c r="E13" s="15">
        <v>887.7</v>
      </c>
      <c r="F13" s="15">
        <v>258.91</v>
      </c>
      <c r="G13" s="16">
        <f>F13/E13</f>
        <v>0.2916638503999099</v>
      </c>
      <c r="H13" s="15">
        <v>258.91</v>
      </c>
      <c r="I13" s="16">
        <f>H13/E13</f>
        <v>0.2916638503999099</v>
      </c>
      <c r="J13" s="70"/>
    </row>
    <row r="14" spans="1:10" ht="34.5" customHeight="1">
      <c r="A14" s="1"/>
      <c r="B14" s="87"/>
      <c r="C14" s="77"/>
      <c r="D14" s="5" t="s">
        <v>67</v>
      </c>
      <c r="E14" s="6">
        <v>21521.2</v>
      </c>
      <c r="F14" s="6">
        <v>15620.8</v>
      </c>
      <c r="G14" s="8">
        <f t="shared" si="0"/>
        <v>0.7258331319814879</v>
      </c>
      <c r="H14" s="6">
        <v>15620.8</v>
      </c>
      <c r="I14" s="8">
        <f t="shared" si="1"/>
        <v>0.7258331319814879</v>
      </c>
      <c r="J14" s="70"/>
    </row>
    <row r="15" spans="1:10" ht="18.75" customHeight="1">
      <c r="A15" s="1"/>
      <c r="B15" s="87"/>
      <c r="C15" s="5" t="s">
        <v>13</v>
      </c>
      <c r="D15" s="7"/>
      <c r="E15" s="6">
        <f>SUM(E13:E14)</f>
        <v>22408.9</v>
      </c>
      <c r="F15" s="6">
        <f>SUM(F13:F14)</f>
        <v>15879.71</v>
      </c>
      <c r="G15" s="8">
        <f t="shared" si="0"/>
        <v>0.7086340694991721</v>
      </c>
      <c r="H15" s="6">
        <f>SUM(H13:H14)</f>
        <v>15879.71</v>
      </c>
      <c r="I15" s="8">
        <f t="shared" si="1"/>
        <v>0.7086340694991721</v>
      </c>
      <c r="J15" s="70"/>
    </row>
    <row r="16" spans="1:10" s="17" customFormat="1" ht="19.5" customHeight="1">
      <c r="A16" s="13"/>
      <c r="B16" s="87"/>
      <c r="C16" s="74" t="s">
        <v>37</v>
      </c>
      <c r="D16" s="14" t="s">
        <v>8</v>
      </c>
      <c r="E16" s="15">
        <v>5397.25</v>
      </c>
      <c r="F16" s="15">
        <v>5397.25</v>
      </c>
      <c r="G16" s="16">
        <f t="shared" si="0"/>
        <v>1</v>
      </c>
      <c r="H16" s="15">
        <v>5397.25</v>
      </c>
      <c r="I16" s="16">
        <f t="shared" si="1"/>
        <v>1</v>
      </c>
      <c r="J16" s="70"/>
    </row>
    <row r="17" spans="1:10" s="17" customFormat="1" ht="27" customHeight="1">
      <c r="A17" s="13"/>
      <c r="B17" s="87"/>
      <c r="C17" s="85"/>
      <c r="D17" s="14" t="s">
        <v>9</v>
      </c>
      <c r="E17" s="15">
        <v>3145.42</v>
      </c>
      <c r="F17" s="15">
        <v>1151.05</v>
      </c>
      <c r="G17" s="16">
        <f t="shared" si="0"/>
        <v>0.36594477049169905</v>
      </c>
      <c r="H17" s="15">
        <v>1151.05</v>
      </c>
      <c r="I17" s="16">
        <f t="shared" si="1"/>
        <v>0.36594477049169905</v>
      </c>
      <c r="J17" s="70"/>
    </row>
    <row r="18" spans="1:10" s="17" customFormat="1" ht="37.5" customHeight="1">
      <c r="A18" s="13"/>
      <c r="B18" s="87"/>
      <c r="C18" s="77"/>
      <c r="D18" s="14" t="s">
        <v>9</v>
      </c>
      <c r="E18" s="15">
        <v>55438.72</v>
      </c>
      <c r="F18" s="15">
        <v>45525.39</v>
      </c>
      <c r="G18" s="16">
        <f t="shared" si="0"/>
        <v>0.8211840028052595</v>
      </c>
      <c r="H18" s="15">
        <v>45525.39</v>
      </c>
      <c r="I18" s="16">
        <f t="shared" si="1"/>
        <v>0.8211840028052595</v>
      </c>
      <c r="J18" s="70"/>
    </row>
    <row r="19" spans="1:10" s="17" customFormat="1" ht="18.75" customHeight="1">
      <c r="A19" s="13"/>
      <c r="B19" s="87"/>
      <c r="C19" s="14" t="s">
        <v>13</v>
      </c>
      <c r="D19" s="18"/>
      <c r="E19" s="15">
        <f>SUM(E16:E18)</f>
        <v>63981.39</v>
      </c>
      <c r="F19" s="15">
        <f>SUM(F16:F18)</f>
        <v>52073.69</v>
      </c>
      <c r="G19" s="16">
        <f t="shared" si="0"/>
        <v>0.8138880696402502</v>
      </c>
      <c r="H19" s="15">
        <f>SUM(H16:H18)</f>
        <v>52073.69</v>
      </c>
      <c r="I19" s="16">
        <f t="shared" si="1"/>
        <v>0.8138880696402502</v>
      </c>
      <c r="J19" s="70"/>
    </row>
    <row r="20" spans="1:10" s="17" customFormat="1" ht="21.75" customHeight="1">
      <c r="A20" s="13"/>
      <c r="B20" s="87"/>
      <c r="C20" s="74" t="s">
        <v>38</v>
      </c>
      <c r="D20" s="14" t="s">
        <v>8</v>
      </c>
      <c r="E20" s="15">
        <v>100</v>
      </c>
      <c r="F20" s="15">
        <v>100</v>
      </c>
      <c r="G20" s="16">
        <f t="shared" si="0"/>
        <v>1</v>
      </c>
      <c r="H20" s="15">
        <v>100</v>
      </c>
      <c r="I20" s="16">
        <f t="shared" si="1"/>
        <v>1</v>
      </c>
      <c r="J20" s="70"/>
    </row>
    <row r="21" spans="1:10" s="17" customFormat="1" ht="26.25" customHeight="1">
      <c r="A21" s="13"/>
      <c r="B21" s="87"/>
      <c r="C21" s="79"/>
      <c r="D21" s="14" t="s">
        <v>9</v>
      </c>
      <c r="E21" s="15">
        <v>5252.33</v>
      </c>
      <c r="F21" s="15">
        <v>1805.09</v>
      </c>
      <c r="G21" s="16">
        <f t="shared" si="0"/>
        <v>0.3436741408098882</v>
      </c>
      <c r="H21" s="15">
        <v>1805.09</v>
      </c>
      <c r="I21" s="16">
        <f t="shared" si="1"/>
        <v>0.3436741408098882</v>
      </c>
      <c r="J21" s="70"/>
    </row>
    <row r="22" spans="1:10" s="17" customFormat="1" ht="38.25" customHeight="1">
      <c r="A22" s="13"/>
      <c r="B22" s="87"/>
      <c r="C22" s="75"/>
      <c r="D22" s="14" t="s">
        <v>9</v>
      </c>
      <c r="E22" s="15">
        <v>121451.15</v>
      </c>
      <c r="F22" s="15">
        <v>91126.53</v>
      </c>
      <c r="G22" s="16">
        <f t="shared" si="0"/>
        <v>0.7503142621539607</v>
      </c>
      <c r="H22" s="15">
        <v>91126.53</v>
      </c>
      <c r="I22" s="16">
        <f t="shared" si="1"/>
        <v>0.7503142621539607</v>
      </c>
      <c r="J22" s="70"/>
    </row>
    <row r="23" spans="1:10" s="17" customFormat="1" ht="18.75" customHeight="1">
      <c r="A23" s="13"/>
      <c r="B23" s="87"/>
      <c r="C23" s="14" t="s">
        <v>13</v>
      </c>
      <c r="D23" s="18"/>
      <c r="E23" s="15">
        <f>SUM(E20:E22)</f>
        <v>126803.48</v>
      </c>
      <c r="F23" s="15">
        <f>SUM(F20:F22)</f>
        <v>93031.62</v>
      </c>
      <c r="G23" s="16">
        <f t="shared" si="0"/>
        <v>0.733667719529464</v>
      </c>
      <c r="H23" s="15">
        <f>SUM(H20:H22)</f>
        <v>93031.62</v>
      </c>
      <c r="I23" s="15">
        <f>SUM(I20:I22)</f>
        <v>2.093988402963849</v>
      </c>
      <c r="J23" s="70"/>
    </row>
    <row r="24" spans="1:10" s="17" customFormat="1" ht="22.5" customHeight="1">
      <c r="A24" s="13"/>
      <c r="B24" s="87"/>
      <c r="C24" s="74" t="s">
        <v>76</v>
      </c>
      <c r="D24" s="14" t="s">
        <v>9</v>
      </c>
      <c r="E24" s="15">
        <v>986.09</v>
      </c>
      <c r="F24" s="15">
        <v>868.07</v>
      </c>
      <c r="G24" s="16">
        <v>0</v>
      </c>
      <c r="H24" s="15">
        <v>868.07</v>
      </c>
      <c r="I24" s="16">
        <v>0</v>
      </c>
      <c r="J24" s="70"/>
    </row>
    <row r="25" spans="1:10" s="17" customFormat="1" ht="39" customHeight="1">
      <c r="A25" s="13"/>
      <c r="B25" s="87"/>
      <c r="C25" s="77"/>
      <c r="D25" s="14" t="s">
        <v>67</v>
      </c>
      <c r="E25" s="15">
        <v>422.61</v>
      </c>
      <c r="F25" s="15">
        <v>372.03</v>
      </c>
      <c r="G25" s="16">
        <v>0</v>
      </c>
      <c r="H25" s="15">
        <v>372.03</v>
      </c>
      <c r="I25" s="16">
        <v>0</v>
      </c>
      <c r="J25" s="70"/>
    </row>
    <row r="26" spans="1:10" s="17" customFormat="1" ht="18.75" customHeight="1">
      <c r="A26" s="13"/>
      <c r="B26" s="87"/>
      <c r="C26" s="14" t="s">
        <v>13</v>
      </c>
      <c r="D26" s="18"/>
      <c r="E26" s="15">
        <f>SUM(E24:E25)</f>
        <v>1408.7</v>
      </c>
      <c r="F26" s="15">
        <f>SUM(F24:F25)</f>
        <v>1240.1</v>
      </c>
      <c r="G26" s="16">
        <v>0</v>
      </c>
      <c r="H26" s="15">
        <f>SUM(H24:H25)</f>
        <v>1240.1</v>
      </c>
      <c r="I26" s="16">
        <v>0</v>
      </c>
      <c r="J26" s="70"/>
    </row>
    <row r="27" spans="1:10" s="17" customFormat="1" ht="24.75" customHeight="1">
      <c r="A27" s="13"/>
      <c r="B27" s="87"/>
      <c r="C27" s="74" t="s">
        <v>69</v>
      </c>
      <c r="D27" s="14" t="s">
        <v>9</v>
      </c>
      <c r="E27" s="15">
        <v>291.69</v>
      </c>
      <c r="F27" s="15">
        <v>287.41</v>
      </c>
      <c r="G27" s="16">
        <f>F27/E27</f>
        <v>0.9853268881346636</v>
      </c>
      <c r="H27" s="15">
        <v>287.41</v>
      </c>
      <c r="I27" s="16">
        <f>H27/E27</f>
        <v>0.9853268881346636</v>
      </c>
      <c r="J27" s="70"/>
    </row>
    <row r="28" spans="1:10" s="17" customFormat="1" ht="38.25" customHeight="1">
      <c r="A28" s="13"/>
      <c r="B28" s="87"/>
      <c r="C28" s="77"/>
      <c r="D28" s="14" t="s">
        <v>67</v>
      </c>
      <c r="E28" s="15">
        <v>118493.18</v>
      </c>
      <c r="F28" s="15">
        <v>86422.17</v>
      </c>
      <c r="G28" s="16">
        <f>F28/E28</f>
        <v>0.7293429883475151</v>
      </c>
      <c r="H28" s="15">
        <v>86422.17</v>
      </c>
      <c r="I28" s="16">
        <f>H28/E28</f>
        <v>0.7293429883475151</v>
      </c>
      <c r="J28" s="70"/>
    </row>
    <row r="29" spans="1:10" s="17" customFormat="1" ht="18.75" customHeight="1">
      <c r="A29" s="13"/>
      <c r="B29" s="87"/>
      <c r="C29" s="14" t="s">
        <v>13</v>
      </c>
      <c r="D29" s="18"/>
      <c r="E29" s="15">
        <f>SUM(E27:E28)</f>
        <v>118784.87</v>
      </c>
      <c r="F29" s="15">
        <f>SUM(F27:F28)</f>
        <v>86709.58</v>
      </c>
      <c r="G29" s="16">
        <f>F29/E29</f>
        <v>0.7299715864486782</v>
      </c>
      <c r="H29" s="15">
        <f>SUM(H27:H28)</f>
        <v>86709.58</v>
      </c>
      <c r="I29" s="16">
        <f>H29/E29</f>
        <v>0.7299715864486782</v>
      </c>
      <c r="J29" s="70"/>
    </row>
    <row r="30" spans="1:10" s="17" customFormat="1" ht="40.5" customHeight="1">
      <c r="A30" s="13"/>
      <c r="B30" s="87"/>
      <c r="C30" s="14" t="s">
        <v>26</v>
      </c>
      <c r="D30" s="14" t="s">
        <v>67</v>
      </c>
      <c r="E30" s="15">
        <v>28506.9</v>
      </c>
      <c r="F30" s="15">
        <v>19140.36</v>
      </c>
      <c r="G30" s="16">
        <f t="shared" si="0"/>
        <v>0.6714290224471969</v>
      </c>
      <c r="H30" s="15">
        <v>19140.36</v>
      </c>
      <c r="I30" s="16">
        <f t="shared" si="1"/>
        <v>0.6714290224471969</v>
      </c>
      <c r="J30" s="70"/>
    </row>
    <row r="31" spans="1:10" s="17" customFormat="1" ht="18.75" customHeight="1">
      <c r="A31" s="13"/>
      <c r="B31" s="87"/>
      <c r="C31" s="14" t="s">
        <v>39</v>
      </c>
      <c r="D31" s="18"/>
      <c r="E31" s="15">
        <f>SUM(E30)</f>
        <v>28506.9</v>
      </c>
      <c r="F31" s="15">
        <f>SUM(F30)</f>
        <v>19140.36</v>
      </c>
      <c r="G31" s="16">
        <f t="shared" si="0"/>
        <v>0.6714290224471969</v>
      </c>
      <c r="H31" s="15">
        <f>SUM(H30)</f>
        <v>19140.36</v>
      </c>
      <c r="I31" s="16">
        <f t="shared" si="1"/>
        <v>0.6714290224471969</v>
      </c>
      <c r="J31" s="70"/>
    </row>
    <row r="32" spans="1:10" s="11" customFormat="1" ht="24.75" customHeight="1">
      <c r="A32" s="10"/>
      <c r="B32" s="71">
        <v>3</v>
      </c>
      <c r="C32" s="81" t="s">
        <v>15</v>
      </c>
      <c r="D32" s="33" t="s">
        <v>8</v>
      </c>
      <c r="E32" s="29">
        <f>E36+E40</f>
        <v>120455.17</v>
      </c>
      <c r="F32" s="29">
        <f>F36+F40</f>
        <v>80902.05</v>
      </c>
      <c r="G32" s="30">
        <f t="shared" si="0"/>
        <v>0.6716361780071375</v>
      </c>
      <c r="H32" s="29">
        <f>H36+H40</f>
        <v>80902.05</v>
      </c>
      <c r="I32" s="30">
        <f t="shared" si="1"/>
        <v>0.6716361780071375</v>
      </c>
      <c r="J32" s="70"/>
    </row>
    <row r="33" spans="1:10" s="11" customFormat="1" ht="24.75" customHeight="1">
      <c r="A33" s="10"/>
      <c r="B33" s="72"/>
      <c r="C33" s="81"/>
      <c r="D33" s="33" t="s">
        <v>9</v>
      </c>
      <c r="E33" s="29">
        <f>E37+E41</f>
        <v>2458410.5500000003</v>
      </c>
      <c r="F33" s="29">
        <f>F37+F41</f>
        <v>1778242.2</v>
      </c>
      <c r="G33" s="30">
        <f>F33/E33</f>
        <v>0.7233300394028979</v>
      </c>
      <c r="H33" s="29">
        <f>H37+H41</f>
        <v>1778242.2</v>
      </c>
      <c r="I33" s="30">
        <f>H33/E33</f>
        <v>0.7233300394028979</v>
      </c>
      <c r="J33" s="70"/>
    </row>
    <row r="34" spans="1:10" s="11" customFormat="1" ht="38.25" customHeight="1">
      <c r="A34" s="10"/>
      <c r="B34" s="72"/>
      <c r="C34" s="81"/>
      <c r="D34" s="28" t="s">
        <v>67</v>
      </c>
      <c r="E34" s="29">
        <f>E38+E42+E44</f>
        <v>1077437.51</v>
      </c>
      <c r="F34" s="29">
        <f>F38+F42+F44</f>
        <v>820033.1499999999</v>
      </c>
      <c r="G34" s="30">
        <f t="shared" si="0"/>
        <v>0.7610957873556861</v>
      </c>
      <c r="H34" s="29">
        <f>H38+H42+H44</f>
        <v>820033.1499999999</v>
      </c>
      <c r="I34" s="30">
        <f t="shared" si="1"/>
        <v>0.7610957873556861</v>
      </c>
      <c r="J34" s="70"/>
    </row>
    <row r="35" spans="1:10" s="11" customFormat="1" ht="18.75" customHeight="1">
      <c r="A35" s="10"/>
      <c r="B35" s="72"/>
      <c r="C35" s="28" t="s">
        <v>11</v>
      </c>
      <c r="D35" s="31"/>
      <c r="E35" s="29">
        <f>SUM(E32:E34)</f>
        <v>3656303.2300000004</v>
      </c>
      <c r="F35" s="29">
        <f>SUM(F32:F34)</f>
        <v>2679177.4</v>
      </c>
      <c r="G35" s="30">
        <f t="shared" si="0"/>
        <v>0.7327558004536728</v>
      </c>
      <c r="H35" s="29">
        <f>SUM(H32:H34)</f>
        <v>2679177.4</v>
      </c>
      <c r="I35" s="30">
        <f t="shared" si="1"/>
        <v>0.7327558004536728</v>
      </c>
      <c r="J35" s="70"/>
    </row>
    <row r="36" spans="1:10" s="11" customFormat="1" ht="25.5" customHeight="1">
      <c r="A36" s="10"/>
      <c r="B36" s="72"/>
      <c r="C36" s="80" t="s">
        <v>77</v>
      </c>
      <c r="D36" s="14" t="s">
        <v>8</v>
      </c>
      <c r="E36" s="15">
        <v>119718.94</v>
      </c>
      <c r="F36" s="15">
        <v>80165.89</v>
      </c>
      <c r="G36" s="16">
        <f t="shared" si="0"/>
        <v>0.669617438978327</v>
      </c>
      <c r="H36" s="15">
        <v>80165.89</v>
      </c>
      <c r="I36" s="16">
        <f t="shared" si="1"/>
        <v>0.669617438978327</v>
      </c>
      <c r="J36" s="70"/>
    </row>
    <row r="37" spans="1:10" s="11" customFormat="1" ht="25.5" customHeight="1">
      <c r="A37" s="10"/>
      <c r="B37" s="72"/>
      <c r="C37" s="80"/>
      <c r="D37" s="14" t="s">
        <v>9</v>
      </c>
      <c r="E37" s="15">
        <v>2457946.14</v>
      </c>
      <c r="F37" s="15">
        <v>1777791.82</v>
      </c>
      <c r="G37" s="16">
        <f>F37/E37</f>
        <v>0.7232834727615309</v>
      </c>
      <c r="H37" s="15">
        <v>1777791.82</v>
      </c>
      <c r="I37" s="16">
        <f>H37/E37</f>
        <v>0.7232834727615309</v>
      </c>
      <c r="J37" s="70"/>
    </row>
    <row r="38" spans="1:10" s="11" customFormat="1" ht="35.25" customHeight="1">
      <c r="A38" s="10"/>
      <c r="B38" s="72"/>
      <c r="C38" s="80"/>
      <c r="D38" s="14" t="s">
        <v>67</v>
      </c>
      <c r="E38" s="15">
        <v>874889.13</v>
      </c>
      <c r="F38" s="15">
        <v>668692.72</v>
      </c>
      <c r="G38" s="16">
        <f t="shared" si="0"/>
        <v>0.7643170969560451</v>
      </c>
      <c r="H38" s="15">
        <v>668692.72</v>
      </c>
      <c r="I38" s="16">
        <f t="shared" si="1"/>
        <v>0.7643170969560451</v>
      </c>
      <c r="J38" s="70"/>
    </row>
    <row r="39" spans="1:10" s="11" customFormat="1" ht="18.75" customHeight="1">
      <c r="A39" s="10"/>
      <c r="B39" s="72"/>
      <c r="C39" s="14" t="s">
        <v>13</v>
      </c>
      <c r="D39" s="18"/>
      <c r="E39" s="15">
        <f>SUM(E36:E38)</f>
        <v>3452554.21</v>
      </c>
      <c r="F39" s="15">
        <f>SUM(F36:F38)</f>
        <v>2526650.4299999997</v>
      </c>
      <c r="G39" s="16">
        <f t="shared" si="0"/>
        <v>0.7318206395374744</v>
      </c>
      <c r="H39" s="15">
        <f>SUM(H36:H38)</f>
        <v>2526650.4299999997</v>
      </c>
      <c r="I39" s="16">
        <f t="shared" si="1"/>
        <v>0.7318206395374744</v>
      </c>
      <c r="J39" s="70"/>
    </row>
    <row r="40" spans="1:10" s="11" customFormat="1" ht="26.25" customHeight="1">
      <c r="A40" s="10"/>
      <c r="B40" s="72"/>
      <c r="C40" s="74" t="s">
        <v>78</v>
      </c>
      <c r="D40" s="14" t="s">
        <v>8</v>
      </c>
      <c r="E40" s="15">
        <v>736.23</v>
      </c>
      <c r="F40" s="15">
        <v>736.16</v>
      </c>
      <c r="G40" s="16">
        <f>F40/E40</f>
        <v>0.9999049210165301</v>
      </c>
      <c r="H40" s="15">
        <v>736.16</v>
      </c>
      <c r="I40" s="16">
        <f>H40/E40</f>
        <v>0.9999049210165301</v>
      </c>
      <c r="J40" s="70"/>
    </row>
    <row r="41" spans="1:10" s="11" customFormat="1" ht="28.5" customHeight="1">
      <c r="A41" s="10"/>
      <c r="B41" s="72"/>
      <c r="C41" s="85"/>
      <c r="D41" s="14" t="s">
        <v>9</v>
      </c>
      <c r="E41" s="15">
        <v>464.41</v>
      </c>
      <c r="F41" s="15">
        <v>450.38</v>
      </c>
      <c r="G41" s="16">
        <f>F41/E41</f>
        <v>0.9697896255463921</v>
      </c>
      <c r="H41" s="15">
        <v>450.38</v>
      </c>
      <c r="I41" s="16">
        <f>H41/E41</f>
        <v>0.9697896255463921</v>
      </c>
      <c r="J41" s="70"/>
    </row>
    <row r="42" spans="1:10" s="11" customFormat="1" ht="36.75" customHeight="1">
      <c r="A42" s="10"/>
      <c r="B42" s="72"/>
      <c r="C42" s="77"/>
      <c r="D42" s="14" t="s">
        <v>67</v>
      </c>
      <c r="E42" s="15">
        <v>124350.34</v>
      </c>
      <c r="F42" s="15">
        <v>93365.6</v>
      </c>
      <c r="G42" s="16">
        <f>F42/E42</f>
        <v>0.7508270584543638</v>
      </c>
      <c r="H42" s="15">
        <v>93365.6</v>
      </c>
      <c r="I42" s="16">
        <f>H42/E42</f>
        <v>0.7508270584543638</v>
      </c>
      <c r="J42" s="70"/>
    </row>
    <row r="43" spans="1:10" s="11" customFormat="1" ht="18.75" customHeight="1">
      <c r="A43" s="10"/>
      <c r="B43" s="72"/>
      <c r="C43" s="14" t="s">
        <v>13</v>
      </c>
      <c r="D43" s="18"/>
      <c r="E43" s="15">
        <f>SUM(E40:E42)</f>
        <v>125550.98</v>
      </c>
      <c r="F43" s="15">
        <f>SUM(F40:F42)</f>
        <v>94552.14</v>
      </c>
      <c r="G43" s="16">
        <f t="shared" si="0"/>
        <v>0.753097586335049</v>
      </c>
      <c r="H43" s="15">
        <f>SUM(H40:H42)</f>
        <v>94552.14</v>
      </c>
      <c r="I43" s="16">
        <f t="shared" si="1"/>
        <v>0.753097586335049</v>
      </c>
      <c r="J43" s="70"/>
    </row>
    <row r="44" spans="1:10" s="11" customFormat="1" ht="37.5" customHeight="1">
      <c r="A44" s="10"/>
      <c r="B44" s="72"/>
      <c r="C44" s="14" t="s">
        <v>40</v>
      </c>
      <c r="D44" s="14" t="s">
        <v>67</v>
      </c>
      <c r="E44" s="15">
        <v>78198.04</v>
      </c>
      <c r="F44" s="15">
        <v>57974.83</v>
      </c>
      <c r="G44" s="16">
        <f t="shared" si="0"/>
        <v>0.7413846945524467</v>
      </c>
      <c r="H44" s="15">
        <v>57974.83</v>
      </c>
      <c r="I44" s="16">
        <f t="shared" si="1"/>
        <v>0.7413846945524467</v>
      </c>
      <c r="J44" s="70"/>
    </row>
    <row r="45" spans="1:10" s="11" customFormat="1" ht="18.75" customHeight="1">
      <c r="A45" s="10"/>
      <c r="B45" s="73"/>
      <c r="C45" s="14" t="s">
        <v>13</v>
      </c>
      <c r="D45" s="18"/>
      <c r="E45" s="15">
        <f>SUM(E44)</f>
        <v>78198.04</v>
      </c>
      <c r="F45" s="15">
        <f>SUM(F44)</f>
        <v>57974.83</v>
      </c>
      <c r="G45" s="16">
        <f t="shared" si="0"/>
        <v>0.7413846945524467</v>
      </c>
      <c r="H45" s="15">
        <f>SUM(H44)</f>
        <v>57974.83</v>
      </c>
      <c r="I45" s="16">
        <f t="shared" si="1"/>
        <v>0.7413846945524467</v>
      </c>
      <c r="J45" s="70"/>
    </row>
    <row r="46" spans="1:10" s="11" customFormat="1" ht="26.25" customHeight="1">
      <c r="A46" s="10"/>
      <c r="B46" s="71">
        <v>4</v>
      </c>
      <c r="C46" s="81" t="s">
        <v>16</v>
      </c>
      <c r="D46" s="28" t="s">
        <v>9</v>
      </c>
      <c r="E46" s="29">
        <f>E51+E54+E56</f>
        <v>12528</v>
      </c>
      <c r="F46" s="29">
        <f>F51+F54+F56</f>
        <v>10547.96</v>
      </c>
      <c r="G46" s="30">
        <f t="shared" si="0"/>
        <v>0.8419508301404852</v>
      </c>
      <c r="H46" s="29">
        <f>H51+H54+H56</f>
        <v>10547.96</v>
      </c>
      <c r="I46" s="30">
        <f t="shared" si="1"/>
        <v>0.8419508301404852</v>
      </c>
      <c r="J46" s="70"/>
    </row>
    <row r="47" spans="1:10" s="11" customFormat="1" ht="44.25" customHeight="1">
      <c r="A47" s="10"/>
      <c r="B47" s="72"/>
      <c r="C47" s="81"/>
      <c r="D47" s="28" t="s">
        <v>67</v>
      </c>
      <c r="E47" s="29">
        <f>E49+E52+E58</f>
        <v>11261.5</v>
      </c>
      <c r="F47" s="29">
        <f>F49+F52+F58</f>
        <v>9043.84</v>
      </c>
      <c r="G47" s="30">
        <f t="shared" si="0"/>
        <v>0.8030759667895041</v>
      </c>
      <c r="H47" s="29">
        <f>H49+H52+H58</f>
        <v>9043.84</v>
      </c>
      <c r="I47" s="30">
        <f t="shared" si="1"/>
        <v>0.8030759667895041</v>
      </c>
      <c r="J47" s="70"/>
    </row>
    <row r="48" spans="1:10" s="11" customFormat="1" ht="18.75" customHeight="1">
      <c r="A48" s="10"/>
      <c r="B48" s="72"/>
      <c r="C48" s="28" t="s">
        <v>11</v>
      </c>
      <c r="D48" s="31"/>
      <c r="E48" s="29">
        <f>SUM(E46:E47)</f>
        <v>23789.5</v>
      </c>
      <c r="F48" s="29">
        <f>SUM(F46:F47)</f>
        <v>19591.8</v>
      </c>
      <c r="G48" s="30">
        <f t="shared" si="0"/>
        <v>0.8235482040395973</v>
      </c>
      <c r="H48" s="29">
        <f>SUM(H46:H47)</f>
        <v>19591.8</v>
      </c>
      <c r="I48" s="30">
        <f t="shared" si="1"/>
        <v>0.8235482040395973</v>
      </c>
      <c r="J48" s="70"/>
    </row>
    <row r="49" spans="1:10" s="17" customFormat="1" ht="37.5" customHeight="1">
      <c r="A49" s="13"/>
      <c r="B49" s="72"/>
      <c r="C49" s="14" t="s">
        <v>41</v>
      </c>
      <c r="D49" s="14" t="s">
        <v>67</v>
      </c>
      <c r="E49" s="15">
        <v>8261.5</v>
      </c>
      <c r="F49" s="15">
        <v>6043.84</v>
      </c>
      <c r="G49" s="16">
        <f>F49/E49</f>
        <v>0.731566906736065</v>
      </c>
      <c r="H49" s="15">
        <v>6043.84</v>
      </c>
      <c r="I49" s="16">
        <f>H49/E49</f>
        <v>0.731566906736065</v>
      </c>
      <c r="J49" s="70"/>
    </row>
    <row r="50" spans="1:10" s="17" customFormat="1" ht="18.75" customHeight="1">
      <c r="A50" s="13"/>
      <c r="B50" s="72"/>
      <c r="C50" s="14" t="s">
        <v>13</v>
      </c>
      <c r="D50" s="18"/>
      <c r="E50" s="15">
        <f>SUM(E49:E49)</f>
        <v>8261.5</v>
      </c>
      <c r="F50" s="15">
        <f>SUM(F49:F49)</f>
        <v>6043.84</v>
      </c>
      <c r="G50" s="16">
        <f t="shared" si="0"/>
        <v>0.731566906736065</v>
      </c>
      <c r="H50" s="15">
        <f>SUM(H49:H49)</f>
        <v>6043.84</v>
      </c>
      <c r="I50" s="16">
        <f t="shared" si="1"/>
        <v>0.731566906736065</v>
      </c>
      <c r="J50" s="70"/>
    </row>
    <row r="51" spans="1:10" s="17" customFormat="1" ht="23.25" customHeight="1">
      <c r="A51" s="13"/>
      <c r="B51" s="72"/>
      <c r="C51" s="80" t="s">
        <v>79</v>
      </c>
      <c r="D51" s="14" t="s">
        <v>9</v>
      </c>
      <c r="E51" s="15">
        <v>6721</v>
      </c>
      <c r="F51" s="15">
        <v>6546</v>
      </c>
      <c r="G51" s="16">
        <f t="shared" si="0"/>
        <v>0.9739622080047612</v>
      </c>
      <c r="H51" s="15">
        <v>6546</v>
      </c>
      <c r="I51" s="16">
        <f t="shared" si="1"/>
        <v>0.9739622080047612</v>
      </c>
      <c r="J51" s="70"/>
    </row>
    <row r="52" spans="1:10" s="17" customFormat="1" ht="33.75" customHeight="1">
      <c r="A52" s="13"/>
      <c r="B52" s="72"/>
      <c r="C52" s="80"/>
      <c r="D52" s="14" t="s">
        <v>67</v>
      </c>
      <c r="E52" s="15">
        <v>3000</v>
      </c>
      <c r="F52" s="15">
        <v>3000</v>
      </c>
      <c r="G52" s="16">
        <f t="shared" si="0"/>
        <v>1</v>
      </c>
      <c r="H52" s="15">
        <v>3000</v>
      </c>
      <c r="I52" s="16">
        <f t="shared" si="1"/>
        <v>1</v>
      </c>
      <c r="J52" s="70"/>
    </row>
    <row r="53" spans="1:10" s="17" customFormat="1" ht="18.75" customHeight="1">
      <c r="A53" s="13"/>
      <c r="B53" s="72"/>
      <c r="C53" s="14" t="s">
        <v>13</v>
      </c>
      <c r="D53" s="18"/>
      <c r="E53" s="15">
        <f>SUM(E51:E52)</f>
        <v>9721</v>
      </c>
      <c r="F53" s="15">
        <f>SUM(F51:F52)</f>
        <v>9546</v>
      </c>
      <c r="G53" s="16">
        <f t="shared" si="0"/>
        <v>0.9819977368583479</v>
      </c>
      <c r="H53" s="15">
        <f>SUM(H51:H52)</f>
        <v>9546</v>
      </c>
      <c r="I53" s="16">
        <f t="shared" si="1"/>
        <v>0.9819977368583479</v>
      </c>
      <c r="J53" s="70"/>
    </row>
    <row r="54" spans="1:10" s="17" customFormat="1" ht="24" customHeight="1">
      <c r="A54" s="13"/>
      <c r="B54" s="72"/>
      <c r="C54" s="14" t="s">
        <v>80</v>
      </c>
      <c r="D54" s="14" t="s">
        <v>67</v>
      </c>
      <c r="E54" s="15">
        <v>0</v>
      </c>
      <c r="F54" s="15">
        <v>0</v>
      </c>
      <c r="G54" s="16" t="s">
        <v>19</v>
      </c>
      <c r="H54" s="15">
        <v>0</v>
      </c>
      <c r="I54" s="16" t="s">
        <v>19</v>
      </c>
      <c r="J54" s="70"/>
    </row>
    <row r="55" spans="1:10" s="17" customFormat="1" ht="18.75" customHeight="1">
      <c r="A55" s="13"/>
      <c r="B55" s="72"/>
      <c r="C55" s="14" t="s">
        <v>13</v>
      </c>
      <c r="D55" s="18"/>
      <c r="E55" s="15">
        <f>SUM(E54:E54)</f>
        <v>0</v>
      </c>
      <c r="F55" s="15">
        <f>SUM(F54:F54)</f>
        <v>0</v>
      </c>
      <c r="G55" s="16" t="s">
        <v>19</v>
      </c>
      <c r="H55" s="15">
        <f>SUM(H54:H54)</f>
        <v>0</v>
      </c>
      <c r="I55" s="16" t="s">
        <v>19</v>
      </c>
      <c r="J55" s="70"/>
    </row>
    <row r="56" spans="1:10" s="11" customFormat="1" ht="29.25" customHeight="1">
      <c r="A56" s="10"/>
      <c r="B56" s="72"/>
      <c r="C56" s="14" t="s">
        <v>40</v>
      </c>
      <c r="D56" s="14" t="s">
        <v>72</v>
      </c>
      <c r="E56" s="15">
        <v>5807</v>
      </c>
      <c r="F56" s="15">
        <v>4001.96</v>
      </c>
      <c r="G56" s="16">
        <f>F56/E56</f>
        <v>0.6891613569829517</v>
      </c>
      <c r="H56" s="15">
        <v>4001.96</v>
      </c>
      <c r="I56" s="16">
        <f>H56/E56</f>
        <v>0.6891613569829517</v>
      </c>
      <c r="J56" s="70"/>
    </row>
    <row r="57" spans="1:10" s="11" customFormat="1" ht="18.75" customHeight="1">
      <c r="A57" s="10"/>
      <c r="B57" s="72"/>
      <c r="C57" s="14" t="s">
        <v>13</v>
      </c>
      <c r="D57" s="18"/>
      <c r="E57" s="15">
        <f>SUM(E56)</f>
        <v>5807</v>
      </c>
      <c r="F57" s="15">
        <f>SUM(F56)</f>
        <v>4001.96</v>
      </c>
      <c r="G57" s="16">
        <f>F57/E57</f>
        <v>0.6891613569829517</v>
      </c>
      <c r="H57" s="15">
        <f>SUM(H56)</f>
        <v>4001.96</v>
      </c>
      <c r="I57" s="16">
        <f>H57/E57</f>
        <v>0.6891613569829517</v>
      </c>
      <c r="J57" s="70"/>
    </row>
    <row r="58" spans="1:10" s="11" customFormat="1" ht="39.75" customHeight="1">
      <c r="A58" s="10"/>
      <c r="B58" s="72"/>
      <c r="C58" s="14" t="s">
        <v>81</v>
      </c>
      <c r="D58" s="14" t="s">
        <v>67</v>
      </c>
      <c r="E58" s="15">
        <v>0</v>
      </c>
      <c r="F58" s="15">
        <v>0</v>
      </c>
      <c r="G58" s="16" t="s">
        <v>19</v>
      </c>
      <c r="H58" s="15">
        <v>0</v>
      </c>
      <c r="I58" s="16" t="s">
        <v>19</v>
      </c>
      <c r="J58" s="70"/>
    </row>
    <row r="59" spans="1:10" s="11" customFormat="1" ht="18.75" customHeight="1">
      <c r="A59" s="10"/>
      <c r="B59" s="73"/>
      <c r="C59" s="14" t="s">
        <v>13</v>
      </c>
      <c r="D59" s="18"/>
      <c r="E59" s="15">
        <v>0</v>
      </c>
      <c r="F59" s="15">
        <v>0</v>
      </c>
      <c r="G59" s="15" t="s">
        <v>19</v>
      </c>
      <c r="H59" s="15">
        <v>0</v>
      </c>
      <c r="I59" s="15" t="s">
        <v>19</v>
      </c>
      <c r="J59" s="70"/>
    </row>
    <row r="60" spans="1:10" s="11" customFormat="1" ht="39.75" customHeight="1">
      <c r="A60" s="10"/>
      <c r="B60" s="42"/>
      <c r="C60" s="14" t="s">
        <v>82</v>
      </c>
      <c r="D60" s="14" t="s">
        <v>67</v>
      </c>
      <c r="E60" s="15">
        <v>0</v>
      </c>
      <c r="F60" s="15">
        <v>0</v>
      </c>
      <c r="G60" s="16" t="s">
        <v>19</v>
      </c>
      <c r="H60" s="15">
        <v>0</v>
      </c>
      <c r="I60" s="16" t="s">
        <v>19</v>
      </c>
      <c r="J60" s="70"/>
    </row>
    <row r="61" spans="1:10" s="11" customFormat="1" ht="18.75" customHeight="1">
      <c r="A61" s="10"/>
      <c r="B61" s="42"/>
      <c r="C61" s="14" t="s">
        <v>13</v>
      </c>
      <c r="D61" s="18"/>
      <c r="E61" s="15">
        <v>0</v>
      </c>
      <c r="F61" s="15">
        <v>0</v>
      </c>
      <c r="G61" s="15" t="s">
        <v>19</v>
      </c>
      <c r="H61" s="15">
        <v>0</v>
      </c>
      <c r="I61" s="15" t="s">
        <v>19</v>
      </c>
      <c r="J61" s="70"/>
    </row>
    <row r="62" spans="1:10" s="20" customFormat="1" ht="60.75" customHeight="1">
      <c r="A62" s="19"/>
      <c r="B62" s="71">
        <v>5</v>
      </c>
      <c r="C62" s="40" t="s">
        <v>17</v>
      </c>
      <c r="D62" s="36" t="s">
        <v>67</v>
      </c>
      <c r="E62" s="29">
        <f>E66+E64+E68</f>
        <v>298169</v>
      </c>
      <c r="F62" s="29">
        <f>F66+F64+F68</f>
        <v>211547.37</v>
      </c>
      <c r="G62" s="30">
        <f t="shared" si="0"/>
        <v>0.7094881426305216</v>
      </c>
      <c r="H62" s="29">
        <f>H66+H64+H68</f>
        <v>211547.37</v>
      </c>
      <c r="I62" s="30">
        <f t="shared" si="1"/>
        <v>0.7094881426305216</v>
      </c>
      <c r="J62" s="70"/>
    </row>
    <row r="63" spans="1:10" s="20" customFormat="1" ht="18.75" customHeight="1">
      <c r="A63" s="19"/>
      <c r="B63" s="72"/>
      <c r="C63" s="28" t="s">
        <v>11</v>
      </c>
      <c r="D63" s="31"/>
      <c r="E63" s="29">
        <f>SUM(E62:E62)</f>
        <v>298169</v>
      </c>
      <c r="F63" s="29">
        <f>SUM(F62:F62)</f>
        <v>211547.37</v>
      </c>
      <c r="G63" s="30">
        <f t="shared" si="0"/>
        <v>0.7094881426305216</v>
      </c>
      <c r="H63" s="29">
        <f>SUM(H62:H62)</f>
        <v>211547.37</v>
      </c>
      <c r="I63" s="30">
        <f t="shared" si="1"/>
        <v>0.7094881426305216</v>
      </c>
      <c r="J63" s="70"/>
    </row>
    <row r="64" spans="1:10" s="11" customFormat="1" ht="23.25" customHeight="1">
      <c r="A64" s="10"/>
      <c r="B64" s="72"/>
      <c r="C64" s="14" t="s">
        <v>42</v>
      </c>
      <c r="D64" s="14" t="s">
        <v>67</v>
      </c>
      <c r="E64" s="15">
        <v>131325.5</v>
      </c>
      <c r="F64" s="15">
        <v>109089.78</v>
      </c>
      <c r="G64" s="16">
        <f>F64/E64</f>
        <v>0.8306823884165679</v>
      </c>
      <c r="H64" s="15">
        <v>109089.78</v>
      </c>
      <c r="I64" s="16">
        <f>H64/E64</f>
        <v>0.8306823884165679</v>
      </c>
      <c r="J64" s="70"/>
    </row>
    <row r="65" spans="1:10" s="11" customFormat="1" ht="18.75" customHeight="1">
      <c r="A65" s="10"/>
      <c r="B65" s="72"/>
      <c r="C65" s="14" t="s">
        <v>13</v>
      </c>
      <c r="D65" s="18"/>
      <c r="E65" s="15">
        <f>SUM(E64:E64)</f>
        <v>131325.5</v>
      </c>
      <c r="F65" s="15">
        <f>SUM(F64:F64)</f>
        <v>109089.78</v>
      </c>
      <c r="G65" s="16">
        <f t="shared" si="0"/>
        <v>0.8306823884165679</v>
      </c>
      <c r="H65" s="15">
        <f>SUM(H64:H64)</f>
        <v>109089.78</v>
      </c>
      <c r="I65" s="16">
        <f t="shared" si="1"/>
        <v>0.8306823884165679</v>
      </c>
      <c r="J65" s="70"/>
    </row>
    <row r="66" spans="1:10" s="11" customFormat="1" ht="35.25" customHeight="1">
      <c r="A66" s="10"/>
      <c r="B66" s="72"/>
      <c r="C66" s="21" t="s">
        <v>43</v>
      </c>
      <c r="D66" s="14" t="s">
        <v>67</v>
      </c>
      <c r="E66" s="15">
        <v>155723.6</v>
      </c>
      <c r="F66" s="15">
        <v>94460.95</v>
      </c>
      <c r="G66" s="16">
        <f t="shared" si="0"/>
        <v>0.6065936698098425</v>
      </c>
      <c r="H66" s="15">
        <v>94460.95</v>
      </c>
      <c r="I66" s="16">
        <f t="shared" si="1"/>
        <v>0.6065936698098425</v>
      </c>
      <c r="J66" s="70"/>
    </row>
    <row r="67" spans="1:10" s="11" customFormat="1" ht="18.75" customHeight="1">
      <c r="A67" s="10"/>
      <c r="B67" s="72"/>
      <c r="C67" s="14" t="s">
        <v>13</v>
      </c>
      <c r="D67" s="18"/>
      <c r="E67" s="15">
        <f>SUM(E66:E66)</f>
        <v>155723.6</v>
      </c>
      <c r="F67" s="15">
        <f>SUM(F66:F66)</f>
        <v>94460.95</v>
      </c>
      <c r="G67" s="16">
        <f t="shared" si="0"/>
        <v>0.6065936698098425</v>
      </c>
      <c r="H67" s="15">
        <f>SUM(H66:H66)</f>
        <v>94460.95</v>
      </c>
      <c r="I67" s="16">
        <f t="shared" si="1"/>
        <v>0.6065936698098425</v>
      </c>
      <c r="J67" s="70"/>
    </row>
    <row r="68" spans="1:10" s="17" customFormat="1" ht="36.75" customHeight="1">
      <c r="A68" s="13"/>
      <c r="B68" s="72"/>
      <c r="C68" s="14" t="s">
        <v>44</v>
      </c>
      <c r="D68" s="14" t="s">
        <v>67</v>
      </c>
      <c r="E68" s="15">
        <v>11119.9</v>
      </c>
      <c r="F68" s="15">
        <v>7996.64</v>
      </c>
      <c r="G68" s="16">
        <f aca="true" t="shared" si="2" ref="G68:G127">F68/E68</f>
        <v>0.7191287691436075</v>
      </c>
      <c r="H68" s="15">
        <v>7996.64</v>
      </c>
      <c r="I68" s="16">
        <f aca="true" t="shared" si="3" ref="I68:I127">H68/E68</f>
        <v>0.7191287691436075</v>
      </c>
      <c r="J68" s="70"/>
    </row>
    <row r="69" spans="1:10" s="17" customFormat="1" ht="18.75" customHeight="1">
      <c r="A69" s="13"/>
      <c r="B69" s="73"/>
      <c r="C69" s="14" t="s">
        <v>13</v>
      </c>
      <c r="D69" s="18"/>
      <c r="E69" s="15">
        <f>SUM(E68)</f>
        <v>11119.9</v>
      </c>
      <c r="F69" s="15">
        <f>SUM(F68)</f>
        <v>7996.64</v>
      </c>
      <c r="G69" s="16">
        <f t="shared" si="2"/>
        <v>0.7191287691436075</v>
      </c>
      <c r="H69" s="15">
        <f>SUM(H68)</f>
        <v>7996.64</v>
      </c>
      <c r="I69" s="16">
        <f t="shared" si="3"/>
        <v>0.7191287691436075</v>
      </c>
      <c r="J69" s="70"/>
    </row>
    <row r="70" spans="1:10" s="17" customFormat="1" ht="24" customHeight="1">
      <c r="A70" s="13"/>
      <c r="B70" s="71">
        <v>6</v>
      </c>
      <c r="C70" s="81" t="s">
        <v>18</v>
      </c>
      <c r="D70" s="28" t="s">
        <v>9</v>
      </c>
      <c r="E70" s="29">
        <f>E78</f>
        <v>3169</v>
      </c>
      <c r="F70" s="29">
        <f>F78</f>
        <v>2304.18</v>
      </c>
      <c r="G70" s="32">
        <f t="shared" si="2"/>
        <v>0.7271000315556958</v>
      </c>
      <c r="H70" s="29">
        <f>H78</f>
        <v>2304.18</v>
      </c>
      <c r="I70" s="32">
        <f t="shared" si="3"/>
        <v>0.7271000315556958</v>
      </c>
      <c r="J70" s="70"/>
    </row>
    <row r="71" spans="1:10" s="17" customFormat="1" ht="34.5" customHeight="1">
      <c r="A71" s="13"/>
      <c r="B71" s="72"/>
      <c r="C71" s="81"/>
      <c r="D71" s="28" t="s">
        <v>67</v>
      </c>
      <c r="E71" s="29">
        <f>E76</f>
        <v>1042</v>
      </c>
      <c r="F71" s="29">
        <f>F76</f>
        <v>696.36</v>
      </c>
      <c r="G71" s="32">
        <f t="shared" si="2"/>
        <v>0.6682917466410748</v>
      </c>
      <c r="H71" s="29">
        <f>H76</f>
        <v>696.36</v>
      </c>
      <c r="I71" s="32">
        <f t="shared" si="3"/>
        <v>0.6682917466410748</v>
      </c>
      <c r="J71" s="70"/>
    </row>
    <row r="72" spans="1:10" s="17" customFormat="1" ht="18.75" customHeight="1">
      <c r="A72" s="13"/>
      <c r="B72" s="72"/>
      <c r="C72" s="81"/>
      <c r="D72" s="28" t="s">
        <v>10</v>
      </c>
      <c r="E72" s="29">
        <f>E74</f>
        <v>0</v>
      </c>
      <c r="F72" s="29">
        <f>F74</f>
        <v>0</v>
      </c>
      <c r="G72" s="32" t="s">
        <v>19</v>
      </c>
      <c r="H72" s="29">
        <f>H74</f>
        <v>0</v>
      </c>
      <c r="I72" s="32" t="s">
        <v>19</v>
      </c>
      <c r="J72" s="70"/>
    </row>
    <row r="73" spans="1:10" s="17" customFormat="1" ht="18.75" customHeight="1">
      <c r="A73" s="13"/>
      <c r="B73" s="72"/>
      <c r="C73" s="28" t="s">
        <v>11</v>
      </c>
      <c r="D73" s="31"/>
      <c r="E73" s="29">
        <f>SUM(E70:E72)</f>
        <v>4211</v>
      </c>
      <c r="F73" s="29">
        <f>SUM(F70:F72)</f>
        <v>3000.54</v>
      </c>
      <c r="G73" s="32">
        <f t="shared" si="2"/>
        <v>0.7125480883400618</v>
      </c>
      <c r="H73" s="29">
        <f>SUM(H70:H72)</f>
        <v>3000.54</v>
      </c>
      <c r="I73" s="32">
        <f t="shared" si="3"/>
        <v>0.7125480883400618</v>
      </c>
      <c r="J73" s="70"/>
    </row>
    <row r="74" spans="1:10" s="17" customFormat="1" ht="25.5" customHeight="1">
      <c r="A74" s="13"/>
      <c r="B74" s="72"/>
      <c r="C74" s="14" t="s">
        <v>45</v>
      </c>
      <c r="D74" s="14" t="s">
        <v>10</v>
      </c>
      <c r="E74" s="15">
        <v>0</v>
      </c>
      <c r="F74" s="15">
        <v>0</v>
      </c>
      <c r="G74" s="16" t="s">
        <v>19</v>
      </c>
      <c r="H74" s="15">
        <v>0</v>
      </c>
      <c r="I74" s="16" t="s">
        <v>19</v>
      </c>
      <c r="J74" s="70"/>
    </row>
    <row r="75" spans="1:10" s="17" customFormat="1" ht="16.5" customHeight="1">
      <c r="A75" s="13"/>
      <c r="B75" s="72"/>
      <c r="C75" s="14" t="s">
        <v>13</v>
      </c>
      <c r="D75" s="18"/>
      <c r="E75" s="15">
        <f>SUM(E74)</f>
        <v>0</v>
      </c>
      <c r="F75" s="15">
        <f>SUM(F74)</f>
        <v>0</v>
      </c>
      <c r="G75" s="15" t="s">
        <v>19</v>
      </c>
      <c r="H75" s="15">
        <f>SUM(H74)</f>
        <v>0</v>
      </c>
      <c r="I75" s="15" t="s">
        <v>19</v>
      </c>
      <c r="J75" s="70"/>
    </row>
    <row r="76" spans="1:10" s="17" customFormat="1" ht="37.5" customHeight="1">
      <c r="A76" s="13"/>
      <c r="B76" s="72"/>
      <c r="C76" s="14" t="s">
        <v>83</v>
      </c>
      <c r="D76" s="14" t="s">
        <v>67</v>
      </c>
      <c r="E76" s="15">
        <v>1042</v>
      </c>
      <c r="F76" s="15">
        <v>696.36</v>
      </c>
      <c r="G76" s="16">
        <f t="shared" si="2"/>
        <v>0.6682917466410748</v>
      </c>
      <c r="H76" s="15">
        <v>696.36</v>
      </c>
      <c r="I76" s="16">
        <f t="shared" si="3"/>
        <v>0.6682917466410748</v>
      </c>
      <c r="J76" s="70"/>
    </row>
    <row r="77" spans="1:10" s="17" customFormat="1" ht="17.25" customHeight="1">
      <c r="A77" s="13"/>
      <c r="B77" s="72"/>
      <c r="C77" s="14" t="s">
        <v>13</v>
      </c>
      <c r="D77" s="18"/>
      <c r="E77" s="15">
        <f>SUM(E76:E76)</f>
        <v>1042</v>
      </c>
      <c r="F77" s="15">
        <f>SUM(F76:F76)</f>
        <v>696.36</v>
      </c>
      <c r="G77" s="16">
        <f t="shared" si="2"/>
        <v>0.6682917466410748</v>
      </c>
      <c r="H77" s="15">
        <f>SUM(H76:H76)</f>
        <v>696.36</v>
      </c>
      <c r="I77" s="16">
        <f t="shared" si="3"/>
        <v>0.6682917466410748</v>
      </c>
      <c r="J77" s="70"/>
    </row>
    <row r="78" spans="1:10" s="17" customFormat="1" ht="34.5" customHeight="1">
      <c r="A78" s="13"/>
      <c r="B78" s="72"/>
      <c r="C78" s="14" t="s">
        <v>46</v>
      </c>
      <c r="D78" s="14" t="s">
        <v>9</v>
      </c>
      <c r="E78" s="15">
        <v>3169</v>
      </c>
      <c r="F78" s="15">
        <v>2304.18</v>
      </c>
      <c r="G78" s="16">
        <f t="shared" si="2"/>
        <v>0.7271000315556958</v>
      </c>
      <c r="H78" s="15">
        <v>2304.18</v>
      </c>
      <c r="I78" s="16">
        <f t="shared" si="3"/>
        <v>0.7271000315556958</v>
      </c>
      <c r="J78" s="70"/>
    </row>
    <row r="79" spans="1:10" s="17" customFormat="1" ht="18.75" customHeight="1">
      <c r="A79" s="13"/>
      <c r="B79" s="72"/>
      <c r="C79" s="14" t="s">
        <v>13</v>
      </c>
      <c r="D79" s="18"/>
      <c r="E79" s="15">
        <f>SUM(E78)</f>
        <v>3169</v>
      </c>
      <c r="F79" s="15">
        <f>SUM(F78)</f>
        <v>2304.18</v>
      </c>
      <c r="G79" s="16">
        <f t="shared" si="2"/>
        <v>0.7271000315556958</v>
      </c>
      <c r="H79" s="15">
        <f>H78</f>
        <v>2304.18</v>
      </c>
      <c r="I79" s="16">
        <f t="shared" si="3"/>
        <v>0.7271000315556958</v>
      </c>
      <c r="J79" s="70"/>
    </row>
    <row r="80" spans="1:10" s="20" customFormat="1" ht="32.25" customHeight="1">
      <c r="A80" s="19"/>
      <c r="B80" s="71">
        <v>7</v>
      </c>
      <c r="C80" s="78" t="s">
        <v>20</v>
      </c>
      <c r="D80" s="34" t="s">
        <v>9</v>
      </c>
      <c r="E80" s="29">
        <f>E85</f>
        <v>184.08</v>
      </c>
      <c r="F80" s="29">
        <f>F87</f>
        <v>0</v>
      </c>
      <c r="G80" s="30" t="s">
        <v>19</v>
      </c>
      <c r="H80" s="29">
        <f>H87</f>
        <v>0</v>
      </c>
      <c r="I80" s="30" t="s">
        <v>19</v>
      </c>
      <c r="J80" s="70"/>
    </row>
    <row r="81" spans="1:10" s="20" customFormat="1" ht="49.5" customHeight="1">
      <c r="A81" s="19"/>
      <c r="B81" s="72"/>
      <c r="C81" s="77"/>
      <c r="D81" s="34" t="s">
        <v>67</v>
      </c>
      <c r="E81" s="29">
        <f>E83+E88</f>
        <v>16229.46</v>
      </c>
      <c r="F81" s="29">
        <f>F83+F85+F88</f>
        <v>13152.11</v>
      </c>
      <c r="G81" s="30">
        <f>F81/E81</f>
        <v>0.8103849419512419</v>
      </c>
      <c r="H81" s="29">
        <f>H83+H85+H88</f>
        <v>13152.11</v>
      </c>
      <c r="I81" s="30">
        <f>H81/E81</f>
        <v>0.8103849419512419</v>
      </c>
      <c r="J81" s="70"/>
    </row>
    <row r="82" spans="1:10" s="20" customFormat="1" ht="18.75" customHeight="1">
      <c r="A82" s="19"/>
      <c r="B82" s="72"/>
      <c r="C82" s="28" t="s">
        <v>11</v>
      </c>
      <c r="D82" s="31"/>
      <c r="E82" s="29">
        <f>SUM(E80:E81)</f>
        <v>16413.54</v>
      </c>
      <c r="F82" s="29">
        <f>SUM(F80:F81)</f>
        <v>13152.11</v>
      </c>
      <c r="G82" s="30">
        <f t="shared" si="2"/>
        <v>0.8012963687297194</v>
      </c>
      <c r="H82" s="29">
        <f>SUM(H80:H81)</f>
        <v>13152.11</v>
      </c>
      <c r="I82" s="30">
        <f t="shared" si="3"/>
        <v>0.8012963687297194</v>
      </c>
      <c r="J82" s="70"/>
    </row>
    <row r="83" spans="1:10" s="17" customFormat="1" ht="35.25" customHeight="1">
      <c r="A83" s="13"/>
      <c r="B83" s="72"/>
      <c r="C83" s="14" t="s">
        <v>21</v>
      </c>
      <c r="D83" s="14" t="s">
        <v>67</v>
      </c>
      <c r="E83" s="15">
        <v>0</v>
      </c>
      <c r="F83" s="15">
        <v>0</v>
      </c>
      <c r="G83" s="16" t="s">
        <v>19</v>
      </c>
      <c r="H83" s="15">
        <v>0</v>
      </c>
      <c r="I83" s="16" t="s">
        <v>19</v>
      </c>
      <c r="J83" s="70"/>
    </row>
    <row r="84" spans="1:10" s="17" customFormat="1" ht="18.75" customHeight="1">
      <c r="A84" s="13"/>
      <c r="B84" s="72"/>
      <c r="C84" s="14" t="s">
        <v>13</v>
      </c>
      <c r="D84" s="18"/>
      <c r="E84" s="15">
        <f>SUM(E83)</f>
        <v>0</v>
      </c>
      <c r="F84" s="15">
        <f>SUM(F83)</f>
        <v>0</v>
      </c>
      <c r="G84" s="16" t="s">
        <v>19</v>
      </c>
      <c r="H84" s="15">
        <f>SUM(H83)</f>
        <v>0</v>
      </c>
      <c r="I84" s="16" t="s">
        <v>19</v>
      </c>
      <c r="J84" s="70"/>
    </row>
    <row r="85" spans="1:10" s="17" customFormat="1" ht="30.75" customHeight="1">
      <c r="A85" s="13"/>
      <c r="B85" s="72"/>
      <c r="C85" s="14" t="s">
        <v>22</v>
      </c>
      <c r="D85" s="14" t="s">
        <v>73</v>
      </c>
      <c r="E85" s="15">
        <v>184.08</v>
      </c>
      <c r="F85" s="15">
        <v>171.36</v>
      </c>
      <c r="G85" s="16">
        <f t="shared" si="2"/>
        <v>0.9308996088657105</v>
      </c>
      <c r="H85" s="15">
        <v>171.36</v>
      </c>
      <c r="I85" s="16">
        <f t="shared" si="3"/>
        <v>0.9308996088657105</v>
      </c>
      <c r="J85" s="70"/>
    </row>
    <row r="86" spans="1:10" s="17" customFormat="1" ht="18.75" customHeight="1">
      <c r="A86" s="13"/>
      <c r="B86" s="72"/>
      <c r="C86" s="14" t="s">
        <v>13</v>
      </c>
      <c r="D86" s="18"/>
      <c r="E86" s="15">
        <f>SUM(E85)</f>
        <v>184.08</v>
      </c>
      <c r="F86" s="15">
        <f>SUM(F85)</f>
        <v>171.36</v>
      </c>
      <c r="G86" s="16" t="s">
        <v>19</v>
      </c>
      <c r="H86" s="15">
        <f>SUM(H85)</f>
        <v>171.36</v>
      </c>
      <c r="I86" s="16">
        <f t="shared" si="3"/>
        <v>0.9308996088657105</v>
      </c>
      <c r="J86" s="70"/>
    </row>
    <row r="87" spans="1:10" s="17" customFormat="1" ht="28.5" customHeight="1">
      <c r="A87" s="13"/>
      <c r="B87" s="72"/>
      <c r="C87" s="74" t="s">
        <v>84</v>
      </c>
      <c r="D87" s="14" t="s">
        <v>9</v>
      </c>
      <c r="E87" s="15">
        <v>0</v>
      </c>
      <c r="F87" s="15">
        <v>0</v>
      </c>
      <c r="G87" s="16" t="s">
        <v>19</v>
      </c>
      <c r="H87" s="15">
        <v>0</v>
      </c>
      <c r="I87" s="16" t="s">
        <v>19</v>
      </c>
      <c r="J87" s="70"/>
    </row>
    <row r="88" spans="1:10" s="17" customFormat="1" ht="35.25" customHeight="1">
      <c r="A88" s="13"/>
      <c r="B88" s="72"/>
      <c r="C88" s="75"/>
      <c r="D88" s="14" t="s">
        <v>67</v>
      </c>
      <c r="E88" s="15">
        <v>16229.46</v>
      </c>
      <c r="F88" s="15">
        <v>12980.75</v>
      </c>
      <c r="G88" s="16">
        <f>F88/E88</f>
        <v>0.7998263651409228</v>
      </c>
      <c r="H88" s="15">
        <v>12980.75</v>
      </c>
      <c r="I88" s="16">
        <f t="shared" si="3"/>
        <v>0.7998263651409228</v>
      </c>
      <c r="J88" s="70"/>
    </row>
    <row r="89" spans="1:10" s="17" customFormat="1" ht="18.75" customHeight="1">
      <c r="A89" s="13"/>
      <c r="B89" s="73"/>
      <c r="C89" s="14" t="s">
        <v>13</v>
      </c>
      <c r="D89" s="18"/>
      <c r="E89" s="15">
        <f>SUM(E87:E88)</f>
        <v>16229.46</v>
      </c>
      <c r="F89" s="15">
        <f>SUM(F87:F88)</f>
        <v>12980.75</v>
      </c>
      <c r="G89" s="16">
        <f t="shared" si="2"/>
        <v>0.7998263651409228</v>
      </c>
      <c r="H89" s="15">
        <f>SUM(H87:H88)</f>
        <v>12980.75</v>
      </c>
      <c r="I89" s="16">
        <f t="shared" si="3"/>
        <v>0.7998263651409228</v>
      </c>
      <c r="J89" s="70"/>
    </row>
    <row r="90" spans="1:10" s="17" customFormat="1" ht="23.25" customHeight="1">
      <c r="A90" s="13"/>
      <c r="B90" s="71">
        <v>8</v>
      </c>
      <c r="C90" s="81" t="s">
        <v>23</v>
      </c>
      <c r="D90" s="28" t="s">
        <v>85</v>
      </c>
      <c r="E90" s="29">
        <f>E95</f>
        <v>25</v>
      </c>
      <c r="F90" s="29">
        <f>F95</f>
        <v>24.94</v>
      </c>
      <c r="G90" s="30">
        <f t="shared" si="2"/>
        <v>0.9976</v>
      </c>
      <c r="H90" s="29">
        <f>H95</f>
        <v>24.94</v>
      </c>
      <c r="I90" s="30">
        <f t="shared" si="3"/>
        <v>0.9976</v>
      </c>
      <c r="J90" s="70"/>
    </row>
    <row r="91" spans="1:10" s="17" customFormat="1" ht="23.25" customHeight="1">
      <c r="A91" s="13"/>
      <c r="B91" s="72"/>
      <c r="C91" s="81"/>
      <c r="D91" s="41" t="s">
        <v>9</v>
      </c>
      <c r="E91" s="29">
        <f>E96+E111</f>
        <v>824.6</v>
      </c>
      <c r="F91" s="29">
        <f>F96+F111</f>
        <v>322.6</v>
      </c>
      <c r="G91" s="30">
        <f>F91/E91</f>
        <v>0.3912199854474897</v>
      </c>
      <c r="H91" s="29">
        <f>H96+H111</f>
        <v>322.6</v>
      </c>
      <c r="I91" s="30">
        <f>H91/E91</f>
        <v>0.3912199854474897</v>
      </c>
      <c r="J91" s="70"/>
    </row>
    <row r="92" spans="1:10" s="17" customFormat="1" ht="36" customHeight="1">
      <c r="A92" s="13"/>
      <c r="B92" s="72"/>
      <c r="C92" s="81"/>
      <c r="D92" s="28" t="s">
        <v>67</v>
      </c>
      <c r="E92" s="29">
        <f>E97+E99+E102+E105+E108+E112</f>
        <v>130338.5</v>
      </c>
      <c r="F92" s="29">
        <f>F97+F99+F102+F105+F108+F112</f>
        <v>83083.48000000001</v>
      </c>
      <c r="G92" s="30">
        <f t="shared" si="2"/>
        <v>0.6374438864955482</v>
      </c>
      <c r="H92" s="29">
        <f>H97+H99+H102+H105+H108+H112</f>
        <v>83083.48000000001</v>
      </c>
      <c r="I92" s="30">
        <f t="shared" si="3"/>
        <v>0.6374438864955482</v>
      </c>
      <c r="J92" s="70"/>
    </row>
    <row r="93" spans="1:10" s="17" customFormat="1" ht="21" customHeight="1">
      <c r="A93" s="13"/>
      <c r="B93" s="72"/>
      <c r="C93" s="81"/>
      <c r="D93" s="28" t="s">
        <v>10</v>
      </c>
      <c r="E93" s="29">
        <f>E100+E106+E109+E103</f>
        <v>1300</v>
      </c>
      <c r="F93" s="29">
        <f>F100+F106+F109+F103</f>
        <v>1062</v>
      </c>
      <c r="G93" s="30">
        <f t="shared" si="2"/>
        <v>0.816923076923077</v>
      </c>
      <c r="H93" s="29">
        <f>H100+H106+H109+H103</f>
        <v>1062</v>
      </c>
      <c r="I93" s="30">
        <f t="shared" si="3"/>
        <v>0.816923076923077</v>
      </c>
      <c r="J93" s="70"/>
    </row>
    <row r="94" spans="1:10" s="17" customFormat="1" ht="18.75" customHeight="1">
      <c r="A94" s="13"/>
      <c r="B94" s="72"/>
      <c r="C94" s="28" t="s">
        <v>11</v>
      </c>
      <c r="D94" s="31"/>
      <c r="E94" s="29">
        <f>SUM(E90:E93)</f>
        <v>132488.1</v>
      </c>
      <c r="F94" s="29">
        <f>SUM(F90:F93)</f>
        <v>84493.02</v>
      </c>
      <c r="G94" s="30">
        <f t="shared" si="2"/>
        <v>0.6377404461230858</v>
      </c>
      <c r="H94" s="29">
        <f>SUM(H90:H93)</f>
        <v>84493.02</v>
      </c>
      <c r="I94" s="30">
        <f t="shared" si="3"/>
        <v>0.6377404461230858</v>
      </c>
      <c r="J94" s="70"/>
    </row>
    <row r="95" spans="1:10" s="17" customFormat="1" ht="24" customHeight="1">
      <c r="A95" s="13"/>
      <c r="B95" s="72"/>
      <c r="C95" s="80" t="s">
        <v>47</v>
      </c>
      <c r="D95" s="14" t="s">
        <v>85</v>
      </c>
      <c r="E95" s="15">
        <v>25</v>
      </c>
      <c r="F95" s="15">
        <v>24.94</v>
      </c>
      <c r="G95" s="16">
        <f t="shared" si="2"/>
        <v>0.9976</v>
      </c>
      <c r="H95" s="15">
        <v>24.94</v>
      </c>
      <c r="I95" s="16">
        <f t="shared" si="3"/>
        <v>0.9976</v>
      </c>
      <c r="J95" s="70"/>
    </row>
    <row r="96" spans="1:10" s="17" customFormat="1" ht="24" customHeight="1">
      <c r="A96" s="13"/>
      <c r="B96" s="72"/>
      <c r="C96" s="80"/>
      <c r="D96" s="14" t="s">
        <v>9</v>
      </c>
      <c r="E96" s="15">
        <v>824.6</v>
      </c>
      <c r="F96" s="15">
        <v>322.6</v>
      </c>
      <c r="G96" s="16">
        <f>F96/E96</f>
        <v>0.3912199854474897</v>
      </c>
      <c r="H96" s="15">
        <v>322.6</v>
      </c>
      <c r="I96" s="16">
        <f>H96/E96</f>
        <v>0.3912199854474897</v>
      </c>
      <c r="J96" s="70"/>
    </row>
    <row r="97" spans="1:10" s="17" customFormat="1" ht="34.5" customHeight="1">
      <c r="A97" s="13"/>
      <c r="B97" s="72"/>
      <c r="C97" s="80"/>
      <c r="D97" s="14" t="s">
        <v>67</v>
      </c>
      <c r="E97" s="15">
        <v>62818.6</v>
      </c>
      <c r="F97" s="15">
        <v>41580.23</v>
      </c>
      <c r="G97" s="16">
        <f t="shared" si="2"/>
        <v>0.6619095299799741</v>
      </c>
      <c r="H97" s="15">
        <v>41580.23</v>
      </c>
      <c r="I97" s="16">
        <f t="shared" si="3"/>
        <v>0.6619095299799741</v>
      </c>
      <c r="J97" s="70"/>
    </row>
    <row r="98" spans="1:10" s="17" customFormat="1" ht="18.75" customHeight="1">
      <c r="A98" s="13"/>
      <c r="B98" s="72"/>
      <c r="C98" s="14" t="s">
        <v>13</v>
      </c>
      <c r="D98" s="18"/>
      <c r="E98" s="15">
        <f>SUM(E95:E97)</f>
        <v>63668.2</v>
      </c>
      <c r="F98" s="15">
        <f>SUM(F95:F97)</f>
        <v>41927.770000000004</v>
      </c>
      <c r="G98" s="16">
        <f t="shared" si="2"/>
        <v>0.6585355012392373</v>
      </c>
      <c r="H98" s="15">
        <f>SUM(H95:H97)</f>
        <v>41927.770000000004</v>
      </c>
      <c r="I98" s="16">
        <f t="shared" si="3"/>
        <v>0.6585355012392373</v>
      </c>
      <c r="J98" s="70"/>
    </row>
    <row r="99" spans="1:10" s="17" customFormat="1" ht="37.5" customHeight="1">
      <c r="A99" s="13"/>
      <c r="B99" s="72"/>
      <c r="C99" s="80" t="s">
        <v>86</v>
      </c>
      <c r="D99" s="14" t="s">
        <v>67</v>
      </c>
      <c r="E99" s="15">
        <v>7221.3</v>
      </c>
      <c r="F99" s="15">
        <v>4538.43</v>
      </c>
      <c r="G99" s="16">
        <f t="shared" si="2"/>
        <v>0.6284782518383117</v>
      </c>
      <c r="H99" s="15">
        <v>4538.43</v>
      </c>
      <c r="I99" s="16">
        <f t="shared" si="3"/>
        <v>0.6284782518383117</v>
      </c>
      <c r="J99" s="70"/>
    </row>
    <row r="100" spans="1:10" s="17" customFormat="1" ht="23.25" customHeight="1">
      <c r="A100" s="13"/>
      <c r="B100" s="72"/>
      <c r="C100" s="80"/>
      <c r="D100" s="14" t="s">
        <v>10</v>
      </c>
      <c r="E100" s="15">
        <v>350</v>
      </c>
      <c r="F100" s="15">
        <v>302.7</v>
      </c>
      <c r="G100" s="16">
        <f t="shared" si="2"/>
        <v>0.8648571428571429</v>
      </c>
      <c r="H100" s="15">
        <v>302.7</v>
      </c>
      <c r="I100" s="16">
        <f t="shared" si="3"/>
        <v>0.8648571428571429</v>
      </c>
      <c r="J100" s="70"/>
    </row>
    <row r="101" spans="1:10" s="17" customFormat="1" ht="18.75" customHeight="1">
      <c r="A101" s="13"/>
      <c r="B101" s="72"/>
      <c r="C101" s="14" t="s">
        <v>13</v>
      </c>
      <c r="D101" s="18"/>
      <c r="E101" s="15">
        <f>SUM(E99:E100)</f>
        <v>7571.3</v>
      </c>
      <c r="F101" s="15">
        <f>SUM(F99:F100)</f>
        <v>4841.13</v>
      </c>
      <c r="G101" s="16">
        <f t="shared" si="2"/>
        <v>0.6394053861291984</v>
      </c>
      <c r="H101" s="15">
        <f>SUM(H99:H100)</f>
        <v>4841.13</v>
      </c>
      <c r="I101" s="16">
        <f t="shared" si="3"/>
        <v>0.6394053861291984</v>
      </c>
      <c r="J101" s="70"/>
    </row>
    <row r="102" spans="1:10" s="17" customFormat="1" ht="42.75" customHeight="1">
      <c r="A102" s="13"/>
      <c r="B102" s="72"/>
      <c r="C102" s="74" t="s">
        <v>87</v>
      </c>
      <c r="D102" s="14" t="s">
        <v>67</v>
      </c>
      <c r="E102" s="15">
        <v>5812.3</v>
      </c>
      <c r="F102" s="15">
        <v>3290.93</v>
      </c>
      <c r="G102" s="16">
        <f t="shared" si="2"/>
        <v>0.5662009875608622</v>
      </c>
      <c r="H102" s="15">
        <v>3290.93</v>
      </c>
      <c r="I102" s="16">
        <f t="shared" si="3"/>
        <v>0.5662009875608622</v>
      </c>
      <c r="J102" s="70"/>
    </row>
    <row r="103" spans="1:10" s="17" customFormat="1" ht="20.25" customHeight="1">
      <c r="A103" s="13"/>
      <c r="B103" s="72"/>
      <c r="C103" s="77"/>
      <c r="D103" s="14" t="s">
        <v>10</v>
      </c>
      <c r="E103" s="15">
        <v>150</v>
      </c>
      <c r="F103" s="15">
        <v>126.3</v>
      </c>
      <c r="G103" s="16">
        <f t="shared" si="2"/>
        <v>0.842</v>
      </c>
      <c r="H103" s="15">
        <v>126.3</v>
      </c>
      <c r="I103" s="16">
        <f t="shared" si="3"/>
        <v>0.842</v>
      </c>
      <c r="J103" s="70"/>
    </row>
    <row r="104" spans="1:10" s="17" customFormat="1" ht="18.75" customHeight="1">
      <c r="A104" s="13"/>
      <c r="B104" s="72"/>
      <c r="C104" s="14" t="s">
        <v>13</v>
      </c>
      <c r="D104" s="18"/>
      <c r="E104" s="15">
        <f>SUM(E102:E103)</f>
        <v>5962.3</v>
      </c>
      <c r="F104" s="15">
        <f>SUM(F102:F103)</f>
        <v>3417.23</v>
      </c>
      <c r="G104" s="16">
        <f t="shared" si="2"/>
        <v>0.5731395602368213</v>
      </c>
      <c r="H104" s="15">
        <f>SUM(H102:H103)</f>
        <v>3417.23</v>
      </c>
      <c r="I104" s="16">
        <f t="shared" si="3"/>
        <v>0.5731395602368213</v>
      </c>
      <c r="J104" s="70"/>
    </row>
    <row r="105" spans="1:10" s="17" customFormat="1" ht="37.5" customHeight="1">
      <c r="A105" s="13"/>
      <c r="B105" s="72"/>
      <c r="C105" s="80" t="s">
        <v>48</v>
      </c>
      <c r="D105" s="14" t="s">
        <v>67</v>
      </c>
      <c r="E105" s="15">
        <v>2779</v>
      </c>
      <c r="F105" s="15">
        <v>262.77</v>
      </c>
      <c r="G105" s="16">
        <f t="shared" si="2"/>
        <v>0.09455559553796329</v>
      </c>
      <c r="H105" s="15">
        <v>262.77</v>
      </c>
      <c r="I105" s="16">
        <f t="shared" si="3"/>
        <v>0.09455559553796329</v>
      </c>
      <c r="J105" s="70"/>
    </row>
    <row r="106" spans="1:10" s="17" customFormat="1" ht="18.75" customHeight="1">
      <c r="A106" s="13"/>
      <c r="B106" s="72"/>
      <c r="C106" s="80"/>
      <c r="D106" s="14" t="s">
        <v>10</v>
      </c>
      <c r="E106" s="15">
        <v>350</v>
      </c>
      <c r="F106" s="15">
        <v>229.6</v>
      </c>
      <c r="G106" s="16">
        <f t="shared" si="2"/>
        <v>0.656</v>
      </c>
      <c r="H106" s="15">
        <v>229.6</v>
      </c>
      <c r="I106" s="16">
        <f t="shared" si="3"/>
        <v>0.656</v>
      </c>
      <c r="J106" s="70"/>
    </row>
    <row r="107" spans="1:10" s="17" customFormat="1" ht="18.75" customHeight="1">
      <c r="A107" s="13"/>
      <c r="B107" s="72"/>
      <c r="C107" s="14" t="s">
        <v>13</v>
      </c>
      <c r="D107" s="18"/>
      <c r="E107" s="15">
        <f>SUM(E105:E106)</f>
        <v>3129</v>
      </c>
      <c r="F107" s="15">
        <f>SUM(F105:F106)</f>
        <v>492.37</v>
      </c>
      <c r="G107" s="16">
        <f t="shared" si="2"/>
        <v>0.15735698306168105</v>
      </c>
      <c r="H107" s="15">
        <f>SUM(H105:H106)</f>
        <v>492.37</v>
      </c>
      <c r="I107" s="16">
        <f t="shared" si="3"/>
        <v>0.15735698306168105</v>
      </c>
      <c r="J107" s="70"/>
    </row>
    <row r="108" spans="1:10" s="17" customFormat="1" ht="37.5" customHeight="1">
      <c r="A108" s="13"/>
      <c r="B108" s="72"/>
      <c r="C108" s="80" t="s">
        <v>88</v>
      </c>
      <c r="D108" s="14" t="s">
        <v>67</v>
      </c>
      <c r="E108" s="15">
        <v>2988</v>
      </c>
      <c r="F108" s="15">
        <v>2626.3</v>
      </c>
      <c r="G108" s="16">
        <f t="shared" si="2"/>
        <v>0.8789491298527444</v>
      </c>
      <c r="H108" s="15">
        <v>2626.3</v>
      </c>
      <c r="I108" s="16">
        <f t="shared" si="3"/>
        <v>0.8789491298527444</v>
      </c>
      <c r="J108" s="70"/>
    </row>
    <row r="109" spans="1:10" s="17" customFormat="1" ht="18.75" customHeight="1">
      <c r="A109" s="13"/>
      <c r="B109" s="72"/>
      <c r="C109" s="80"/>
      <c r="D109" s="14" t="s">
        <v>10</v>
      </c>
      <c r="E109" s="15">
        <v>450</v>
      </c>
      <c r="F109" s="15">
        <v>403.4</v>
      </c>
      <c r="G109" s="16">
        <f t="shared" si="2"/>
        <v>0.8964444444444444</v>
      </c>
      <c r="H109" s="15">
        <v>403.4</v>
      </c>
      <c r="I109" s="16">
        <f t="shared" si="3"/>
        <v>0.8964444444444444</v>
      </c>
      <c r="J109" s="70"/>
    </row>
    <row r="110" spans="1:10" s="17" customFormat="1" ht="18.75" customHeight="1">
      <c r="A110" s="13"/>
      <c r="B110" s="72"/>
      <c r="C110" s="14" t="s">
        <v>13</v>
      </c>
      <c r="D110" s="18"/>
      <c r="E110" s="15">
        <f>SUM(E108:E109)</f>
        <v>3438</v>
      </c>
      <c r="F110" s="15">
        <f>SUM(F108:F109)</f>
        <v>3029.7000000000003</v>
      </c>
      <c r="G110" s="16">
        <f t="shared" si="2"/>
        <v>0.881239092495637</v>
      </c>
      <c r="H110" s="15">
        <f>SUM(H108:H109)</f>
        <v>3029.7000000000003</v>
      </c>
      <c r="I110" s="16">
        <f t="shared" si="3"/>
        <v>0.881239092495637</v>
      </c>
      <c r="J110" s="70"/>
    </row>
    <row r="111" spans="1:10" s="17" customFormat="1" ht="24" customHeight="1">
      <c r="A111" s="13"/>
      <c r="B111" s="72"/>
      <c r="C111" s="74" t="s">
        <v>44</v>
      </c>
      <c r="D111" s="14" t="s">
        <v>9</v>
      </c>
      <c r="E111" s="15">
        <v>0</v>
      </c>
      <c r="F111" s="15">
        <v>0</v>
      </c>
      <c r="G111" s="16" t="s">
        <v>19</v>
      </c>
      <c r="H111" s="15">
        <v>0</v>
      </c>
      <c r="I111" s="16" t="s">
        <v>19</v>
      </c>
      <c r="J111" s="70"/>
    </row>
    <row r="112" spans="1:10" s="17" customFormat="1" ht="39" customHeight="1">
      <c r="A112" s="13"/>
      <c r="B112" s="72"/>
      <c r="C112" s="77"/>
      <c r="D112" s="14" t="s">
        <v>67</v>
      </c>
      <c r="E112" s="15">
        <v>48719.3</v>
      </c>
      <c r="F112" s="15">
        <v>30784.82</v>
      </c>
      <c r="G112" s="16">
        <f t="shared" si="2"/>
        <v>0.6318814104471944</v>
      </c>
      <c r="H112" s="15">
        <v>30784.82</v>
      </c>
      <c r="I112" s="16">
        <f t="shared" si="3"/>
        <v>0.6318814104471944</v>
      </c>
      <c r="J112" s="70"/>
    </row>
    <row r="113" spans="1:10" s="17" customFormat="1" ht="18.75" customHeight="1">
      <c r="A113" s="13"/>
      <c r="B113" s="73"/>
      <c r="C113" s="14" t="s">
        <v>13</v>
      </c>
      <c r="D113" s="18"/>
      <c r="E113" s="15">
        <f>SUM(E111:E112)</f>
        <v>48719.3</v>
      </c>
      <c r="F113" s="15">
        <f>SUM(F111:F112)</f>
        <v>30784.82</v>
      </c>
      <c r="G113" s="16">
        <f t="shared" si="2"/>
        <v>0.6318814104471944</v>
      </c>
      <c r="H113" s="15">
        <f>SUM(H111:H112)</f>
        <v>30784.82</v>
      </c>
      <c r="I113" s="15">
        <f>SUM(I111:I112)</f>
        <v>0.6318814104471944</v>
      </c>
      <c r="J113" s="70"/>
    </row>
    <row r="114" spans="1:10" s="20" customFormat="1" ht="18.75" customHeight="1">
      <c r="A114" s="19"/>
      <c r="B114" s="71">
        <v>9</v>
      </c>
      <c r="C114" s="81" t="s">
        <v>24</v>
      </c>
      <c r="D114" s="28" t="s">
        <v>8</v>
      </c>
      <c r="E114" s="29">
        <f>E121</f>
        <v>0</v>
      </c>
      <c r="F114" s="29">
        <f>F121</f>
        <v>0</v>
      </c>
      <c r="G114" s="30" t="s">
        <v>19</v>
      </c>
      <c r="H114" s="29">
        <f>H121</f>
        <v>0</v>
      </c>
      <c r="I114" s="30" t="s">
        <v>19</v>
      </c>
      <c r="J114" s="70"/>
    </row>
    <row r="115" spans="1:10" s="20" customFormat="1" ht="28.5" customHeight="1">
      <c r="A115" s="19"/>
      <c r="B115" s="72"/>
      <c r="C115" s="81"/>
      <c r="D115" s="28" t="s">
        <v>9</v>
      </c>
      <c r="E115" s="29">
        <f>E119+E122+E126+E128</f>
        <v>65185</v>
      </c>
      <c r="F115" s="29">
        <f>F119+F122+F126+F128</f>
        <v>40561.02</v>
      </c>
      <c r="G115" s="30">
        <f t="shared" si="2"/>
        <v>0.6222446881951369</v>
      </c>
      <c r="H115" s="29">
        <f>H119+H122+H126+H128</f>
        <v>40561.02</v>
      </c>
      <c r="I115" s="30">
        <f t="shared" si="3"/>
        <v>0.6222446881951369</v>
      </c>
      <c r="J115" s="70"/>
    </row>
    <row r="116" spans="1:10" s="20" customFormat="1" ht="37.5" customHeight="1">
      <c r="A116" s="19"/>
      <c r="B116" s="72"/>
      <c r="C116" s="81"/>
      <c r="D116" s="28" t="s">
        <v>67</v>
      </c>
      <c r="E116" s="29">
        <f>E123+E129</f>
        <v>0</v>
      </c>
      <c r="F116" s="29">
        <f>F123+F129</f>
        <v>0</v>
      </c>
      <c r="G116" s="30" t="s">
        <v>19</v>
      </c>
      <c r="H116" s="29">
        <f>H123+H129</f>
        <v>0</v>
      </c>
      <c r="I116" s="30" t="s">
        <v>19</v>
      </c>
      <c r="J116" s="70"/>
    </row>
    <row r="117" spans="1:10" s="20" customFormat="1" ht="18.75" customHeight="1">
      <c r="A117" s="19"/>
      <c r="B117" s="72"/>
      <c r="C117" s="81"/>
      <c r="D117" s="28" t="s">
        <v>10</v>
      </c>
      <c r="E117" s="29">
        <f>E124</f>
        <v>0</v>
      </c>
      <c r="F117" s="29">
        <f>F124</f>
        <v>0</v>
      </c>
      <c r="G117" s="30" t="s">
        <v>19</v>
      </c>
      <c r="H117" s="29">
        <f>H124</f>
        <v>0</v>
      </c>
      <c r="I117" s="30" t="s">
        <v>19</v>
      </c>
      <c r="J117" s="70"/>
    </row>
    <row r="118" spans="1:10" s="20" customFormat="1" ht="18.75" customHeight="1">
      <c r="A118" s="19"/>
      <c r="B118" s="72"/>
      <c r="C118" s="28" t="s">
        <v>11</v>
      </c>
      <c r="D118" s="31"/>
      <c r="E118" s="29">
        <f>SUM(E114:E117)</f>
        <v>65185</v>
      </c>
      <c r="F118" s="29">
        <f>SUM(F114:F117)</f>
        <v>40561.02</v>
      </c>
      <c r="G118" s="30">
        <f t="shared" si="2"/>
        <v>0.6222446881951369</v>
      </c>
      <c r="H118" s="29">
        <f>SUM(H114:H117)</f>
        <v>40561.02</v>
      </c>
      <c r="I118" s="30">
        <v>0</v>
      </c>
      <c r="J118" s="70"/>
    </row>
    <row r="119" spans="1:10" s="17" customFormat="1" ht="41.25" customHeight="1">
      <c r="A119" s="13"/>
      <c r="B119" s="72"/>
      <c r="C119" s="14" t="s">
        <v>89</v>
      </c>
      <c r="D119" s="14" t="s">
        <v>67</v>
      </c>
      <c r="E119" s="15">
        <v>0</v>
      </c>
      <c r="F119" s="15">
        <v>0</v>
      </c>
      <c r="G119" s="16" t="s">
        <v>19</v>
      </c>
      <c r="H119" s="15">
        <v>0</v>
      </c>
      <c r="I119" s="16" t="s">
        <v>19</v>
      </c>
      <c r="J119" s="70"/>
    </row>
    <row r="120" spans="1:10" s="17" customFormat="1" ht="18.75" customHeight="1">
      <c r="A120" s="13"/>
      <c r="B120" s="72"/>
      <c r="C120" s="14" t="s">
        <v>13</v>
      </c>
      <c r="D120" s="18"/>
      <c r="E120" s="15">
        <f>SUM(E119)</f>
        <v>0</v>
      </c>
      <c r="F120" s="15">
        <f>SUM(F119)</f>
        <v>0</v>
      </c>
      <c r="G120" s="16" t="s">
        <v>19</v>
      </c>
      <c r="H120" s="15">
        <f>SUM(H119)</f>
        <v>0</v>
      </c>
      <c r="I120" s="16" t="s">
        <v>19</v>
      </c>
      <c r="J120" s="70"/>
    </row>
    <row r="121" spans="1:10" s="17" customFormat="1" ht="18.75" customHeight="1">
      <c r="A121" s="13"/>
      <c r="B121" s="72"/>
      <c r="C121" s="80" t="s">
        <v>49</v>
      </c>
      <c r="D121" s="14" t="s">
        <v>8</v>
      </c>
      <c r="E121" s="15">
        <v>0</v>
      </c>
      <c r="F121" s="15">
        <v>0</v>
      </c>
      <c r="G121" s="16" t="s">
        <v>19</v>
      </c>
      <c r="H121" s="15">
        <v>0</v>
      </c>
      <c r="I121" s="16" t="s">
        <v>19</v>
      </c>
      <c r="J121" s="70"/>
    </row>
    <row r="122" spans="1:10" s="17" customFormat="1" ht="28.5" customHeight="1">
      <c r="A122" s="13"/>
      <c r="B122" s="72"/>
      <c r="C122" s="80"/>
      <c r="D122" s="14" t="s">
        <v>9</v>
      </c>
      <c r="E122" s="15">
        <v>0</v>
      </c>
      <c r="F122" s="15">
        <v>0</v>
      </c>
      <c r="G122" s="16" t="s">
        <v>19</v>
      </c>
      <c r="H122" s="15">
        <v>0</v>
      </c>
      <c r="I122" s="16" t="s">
        <v>19</v>
      </c>
      <c r="J122" s="70"/>
    </row>
    <row r="123" spans="1:10" s="17" customFormat="1" ht="37.5" customHeight="1">
      <c r="A123" s="13"/>
      <c r="B123" s="72"/>
      <c r="C123" s="80"/>
      <c r="D123" s="14" t="s">
        <v>67</v>
      </c>
      <c r="E123" s="15">
        <v>0</v>
      </c>
      <c r="F123" s="15">
        <v>0</v>
      </c>
      <c r="G123" s="16" t="s">
        <v>19</v>
      </c>
      <c r="H123" s="15">
        <v>0</v>
      </c>
      <c r="I123" s="16" t="s">
        <v>19</v>
      </c>
      <c r="J123" s="70"/>
    </row>
    <row r="124" spans="1:10" s="17" customFormat="1" ht="18.75" customHeight="1">
      <c r="A124" s="13"/>
      <c r="B124" s="72"/>
      <c r="C124" s="80"/>
      <c r="D124" s="14" t="s">
        <v>10</v>
      </c>
      <c r="E124" s="15">
        <v>0</v>
      </c>
      <c r="F124" s="15">
        <v>0</v>
      </c>
      <c r="G124" s="16" t="s">
        <v>19</v>
      </c>
      <c r="H124" s="15">
        <v>0</v>
      </c>
      <c r="I124" s="16" t="s">
        <v>19</v>
      </c>
      <c r="J124" s="70"/>
    </row>
    <row r="125" spans="1:10" s="17" customFormat="1" ht="18.75" customHeight="1">
      <c r="A125" s="13"/>
      <c r="B125" s="72"/>
      <c r="C125" s="14" t="s">
        <v>13</v>
      </c>
      <c r="D125" s="18"/>
      <c r="E125" s="15">
        <f>SUM(E121:E124)</f>
        <v>0</v>
      </c>
      <c r="F125" s="15">
        <f>SUM(F121:F124)</f>
        <v>0</v>
      </c>
      <c r="G125" s="16" t="s">
        <v>19</v>
      </c>
      <c r="H125" s="15">
        <f>SUM(H121:H124)</f>
        <v>0</v>
      </c>
      <c r="I125" s="16" t="s">
        <v>19</v>
      </c>
      <c r="J125" s="70"/>
    </row>
    <row r="126" spans="1:10" s="17" customFormat="1" ht="48" customHeight="1">
      <c r="A126" s="13"/>
      <c r="B126" s="72"/>
      <c r="C126" s="14" t="s">
        <v>50</v>
      </c>
      <c r="D126" s="14" t="s">
        <v>9</v>
      </c>
      <c r="E126" s="15">
        <v>65185</v>
      </c>
      <c r="F126" s="15">
        <v>40561.02</v>
      </c>
      <c r="G126" s="16">
        <f t="shared" si="2"/>
        <v>0.6222446881951369</v>
      </c>
      <c r="H126" s="15">
        <v>40561.02</v>
      </c>
      <c r="I126" s="16">
        <f t="shared" si="3"/>
        <v>0.6222446881951369</v>
      </c>
      <c r="J126" s="70"/>
    </row>
    <row r="127" spans="1:10" s="17" customFormat="1" ht="18.75" customHeight="1">
      <c r="A127" s="13"/>
      <c r="B127" s="72"/>
      <c r="C127" s="14" t="s">
        <v>13</v>
      </c>
      <c r="D127" s="18"/>
      <c r="E127" s="15">
        <f>SUM(E126:E126)</f>
        <v>65185</v>
      </c>
      <c r="F127" s="15">
        <f>SUM(F126:F126)</f>
        <v>40561.02</v>
      </c>
      <c r="G127" s="16">
        <f t="shared" si="2"/>
        <v>0.6222446881951369</v>
      </c>
      <c r="H127" s="15">
        <f>SUM(H126:H126)</f>
        <v>40561.02</v>
      </c>
      <c r="I127" s="16">
        <f t="shared" si="3"/>
        <v>0.6222446881951369</v>
      </c>
      <c r="J127" s="70"/>
    </row>
    <row r="128" spans="1:10" s="17" customFormat="1" ht="30.75" customHeight="1">
      <c r="A128" s="13"/>
      <c r="B128" s="37"/>
      <c r="C128" s="80" t="s">
        <v>90</v>
      </c>
      <c r="D128" s="14" t="s">
        <v>9</v>
      </c>
      <c r="E128" s="15">
        <v>0</v>
      </c>
      <c r="F128" s="15">
        <v>0</v>
      </c>
      <c r="G128" s="16" t="s">
        <v>19</v>
      </c>
      <c r="H128" s="15">
        <v>0</v>
      </c>
      <c r="I128" s="16" t="s">
        <v>19</v>
      </c>
      <c r="J128" s="70"/>
    </row>
    <row r="129" spans="1:10" s="17" customFormat="1" ht="40.5" customHeight="1">
      <c r="A129" s="13"/>
      <c r="B129" s="37"/>
      <c r="C129" s="80"/>
      <c r="D129" s="14" t="s">
        <v>67</v>
      </c>
      <c r="E129" s="15">
        <v>0</v>
      </c>
      <c r="F129" s="15">
        <v>0</v>
      </c>
      <c r="G129" s="16" t="s">
        <v>19</v>
      </c>
      <c r="H129" s="15">
        <v>0</v>
      </c>
      <c r="I129" s="16" t="s">
        <v>19</v>
      </c>
      <c r="J129" s="70"/>
    </row>
    <row r="130" spans="1:10" s="17" customFormat="1" ht="18.75" customHeight="1">
      <c r="A130" s="13"/>
      <c r="B130" s="37"/>
      <c r="C130" s="14" t="s">
        <v>13</v>
      </c>
      <c r="D130" s="18"/>
      <c r="E130" s="15">
        <f>SUM(E128:E129)</f>
        <v>0</v>
      </c>
      <c r="F130" s="15">
        <f>SUM(F128:F129)</f>
        <v>0</v>
      </c>
      <c r="G130" s="16" t="s">
        <v>19</v>
      </c>
      <c r="H130" s="15">
        <f>SUM(H128:H129)</f>
        <v>0</v>
      </c>
      <c r="I130" s="16" t="s">
        <v>19</v>
      </c>
      <c r="J130" s="70"/>
    </row>
    <row r="131" spans="1:10" s="17" customFormat="1" ht="24" customHeight="1">
      <c r="A131" s="38" t="s">
        <v>71</v>
      </c>
      <c r="B131" s="71">
        <v>10</v>
      </c>
      <c r="C131" s="81" t="s">
        <v>106</v>
      </c>
      <c r="D131" s="28" t="s">
        <v>9</v>
      </c>
      <c r="E131" s="29">
        <f>E134+E137+E146</f>
        <v>13792</v>
      </c>
      <c r="F131" s="29">
        <f>F134+F137+F146</f>
        <v>4948.39</v>
      </c>
      <c r="G131" s="30">
        <f aca="true" t="shared" si="4" ref="G131:G191">F131/E131</f>
        <v>0.35878697795823666</v>
      </c>
      <c r="H131" s="29">
        <f>H134+H137+H146</f>
        <v>4948.39</v>
      </c>
      <c r="I131" s="30">
        <f aca="true" t="shared" si="5" ref="I131:I191">H131/E131</f>
        <v>0.35878697795823666</v>
      </c>
      <c r="J131" s="70"/>
    </row>
    <row r="132" spans="1:10" s="17" customFormat="1" ht="87" customHeight="1">
      <c r="A132" s="13"/>
      <c r="B132" s="72"/>
      <c r="C132" s="81"/>
      <c r="D132" s="28" t="s">
        <v>67</v>
      </c>
      <c r="E132" s="29">
        <f>E135+E138+E140+E142+E144</f>
        <v>158184.11</v>
      </c>
      <c r="F132" s="29">
        <f>F135+F138+F140+F142+F144</f>
        <v>36213.98</v>
      </c>
      <c r="G132" s="30">
        <f t="shared" si="4"/>
        <v>0.22893563708769488</v>
      </c>
      <c r="H132" s="29">
        <f>H135+H138+H140+H142+H144</f>
        <v>36213.98</v>
      </c>
      <c r="I132" s="30">
        <f t="shared" si="5"/>
        <v>0.22893563708769488</v>
      </c>
      <c r="J132" s="70"/>
    </row>
    <row r="133" spans="1:10" s="17" customFormat="1" ht="18.75" customHeight="1">
      <c r="A133" s="13"/>
      <c r="B133" s="72"/>
      <c r="C133" s="28" t="s">
        <v>11</v>
      </c>
      <c r="D133" s="31"/>
      <c r="E133" s="29">
        <f>SUM(E131:E132)</f>
        <v>171976.11</v>
      </c>
      <c r="F133" s="29">
        <f>SUM(F131:F132)</f>
        <v>41162.37</v>
      </c>
      <c r="G133" s="30">
        <f t="shared" si="4"/>
        <v>0.23934934916250872</v>
      </c>
      <c r="H133" s="29">
        <f>SUM(H131:H132)</f>
        <v>41162.37</v>
      </c>
      <c r="I133" s="30">
        <f t="shared" si="5"/>
        <v>0.23934934916250872</v>
      </c>
      <c r="J133" s="70"/>
    </row>
    <row r="134" spans="1:10" s="17" customFormat="1" ht="27" customHeight="1">
      <c r="A134" s="13"/>
      <c r="B134" s="72"/>
      <c r="C134" s="80" t="s">
        <v>25</v>
      </c>
      <c r="D134" s="14" t="s">
        <v>9</v>
      </c>
      <c r="E134" s="15">
        <v>12699</v>
      </c>
      <c r="F134" s="15">
        <v>4452.47</v>
      </c>
      <c r="G134" s="16">
        <f t="shared" si="4"/>
        <v>0.350615796519411</v>
      </c>
      <c r="H134" s="15">
        <v>4452.47</v>
      </c>
      <c r="I134" s="16">
        <f t="shared" si="5"/>
        <v>0.350615796519411</v>
      </c>
      <c r="J134" s="70"/>
    </row>
    <row r="135" spans="1:10" s="17" customFormat="1" ht="36.75" customHeight="1">
      <c r="A135" s="13"/>
      <c r="B135" s="72"/>
      <c r="C135" s="80"/>
      <c r="D135" s="14" t="s">
        <v>67</v>
      </c>
      <c r="E135" s="15">
        <v>4995</v>
      </c>
      <c r="F135" s="15">
        <v>1707.49</v>
      </c>
      <c r="G135" s="16">
        <f t="shared" si="4"/>
        <v>0.34183983983983984</v>
      </c>
      <c r="H135" s="15">
        <v>1707.49</v>
      </c>
      <c r="I135" s="16">
        <f t="shared" si="5"/>
        <v>0.34183983983983984</v>
      </c>
      <c r="J135" s="70"/>
    </row>
    <row r="136" spans="1:10" s="17" customFormat="1" ht="18.75" customHeight="1">
      <c r="A136" s="13"/>
      <c r="B136" s="72"/>
      <c r="C136" s="14" t="s">
        <v>13</v>
      </c>
      <c r="D136" s="18"/>
      <c r="E136" s="15">
        <f>SUM(E134:E135)</f>
        <v>17694</v>
      </c>
      <c r="F136" s="15">
        <f>SUM(F134:F135)</f>
        <v>6159.96</v>
      </c>
      <c r="G136" s="16">
        <f t="shared" si="4"/>
        <v>0.3481383519837233</v>
      </c>
      <c r="H136" s="15">
        <f>SUM(H134:H135)</f>
        <v>6159.96</v>
      </c>
      <c r="I136" s="16">
        <f t="shared" si="5"/>
        <v>0.3481383519837233</v>
      </c>
      <c r="J136" s="70"/>
    </row>
    <row r="137" spans="1:10" s="17" customFormat="1" ht="24" customHeight="1">
      <c r="A137" s="13"/>
      <c r="B137" s="72"/>
      <c r="C137" s="74" t="s">
        <v>35</v>
      </c>
      <c r="D137" s="14" t="s">
        <v>9</v>
      </c>
      <c r="E137" s="15">
        <v>0</v>
      </c>
      <c r="F137" s="15">
        <v>0</v>
      </c>
      <c r="G137" s="16" t="s">
        <v>19</v>
      </c>
      <c r="H137" s="15">
        <v>0</v>
      </c>
      <c r="I137" s="16" t="s">
        <v>19</v>
      </c>
      <c r="J137" s="70"/>
    </row>
    <row r="138" spans="1:10" s="17" customFormat="1" ht="37.5" customHeight="1">
      <c r="A138" s="13"/>
      <c r="B138" s="72"/>
      <c r="C138" s="79"/>
      <c r="D138" s="14" t="s">
        <v>67</v>
      </c>
      <c r="E138" s="15">
        <v>1800</v>
      </c>
      <c r="F138" s="15">
        <v>0</v>
      </c>
      <c r="G138" s="16">
        <f t="shared" si="4"/>
        <v>0</v>
      </c>
      <c r="H138" s="15">
        <v>0</v>
      </c>
      <c r="I138" s="16">
        <f t="shared" si="5"/>
        <v>0</v>
      </c>
      <c r="J138" s="70"/>
    </row>
    <row r="139" spans="1:10" s="17" customFormat="1" ht="18.75" customHeight="1">
      <c r="A139" s="13"/>
      <c r="B139" s="72"/>
      <c r="C139" s="14" t="s">
        <v>13</v>
      </c>
      <c r="D139" s="18"/>
      <c r="E139" s="15">
        <f>SUM(E137:E138)</f>
        <v>1800</v>
      </c>
      <c r="F139" s="15">
        <f>SUM(F137:F138)</f>
        <v>0</v>
      </c>
      <c r="G139" s="16">
        <f t="shared" si="4"/>
        <v>0</v>
      </c>
      <c r="H139" s="15">
        <f>SUM(H137:H138)</f>
        <v>0</v>
      </c>
      <c r="I139" s="16">
        <f t="shared" si="5"/>
        <v>0</v>
      </c>
      <c r="J139" s="70"/>
    </row>
    <row r="140" spans="1:10" s="17" customFormat="1" ht="39.75" customHeight="1">
      <c r="A140" s="13"/>
      <c r="B140" s="72"/>
      <c r="C140" s="14" t="s">
        <v>91</v>
      </c>
      <c r="D140" s="14" t="s">
        <v>67</v>
      </c>
      <c r="E140" s="15">
        <v>104950</v>
      </c>
      <c r="F140" s="15">
        <v>600</v>
      </c>
      <c r="G140" s="16">
        <f t="shared" si="4"/>
        <v>0.005717008099094807</v>
      </c>
      <c r="H140" s="15">
        <v>600</v>
      </c>
      <c r="I140" s="16">
        <f t="shared" si="5"/>
        <v>0.005717008099094807</v>
      </c>
      <c r="J140" s="70"/>
    </row>
    <row r="141" spans="1:10" s="17" customFormat="1" ht="18.75" customHeight="1">
      <c r="A141" s="13"/>
      <c r="B141" s="72"/>
      <c r="C141" s="14" t="s">
        <v>13</v>
      </c>
      <c r="D141" s="18"/>
      <c r="E141" s="15">
        <f>SUM(E140:E140)</f>
        <v>104950</v>
      </c>
      <c r="F141" s="15">
        <f>SUM(F140:F140)</f>
        <v>600</v>
      </c>
      <c r="G141" s="16">
        <f t="shared" si="4"/>
        <v>0.005717008099094807</v>
      </c>
      <c r="H141" s="15">
        <f>SUM(H140:H140)</f>
        <v>600</v>
      </c>
      <c r="I141" s="16">
        <f t="shared" si="5"/>
        <v>0.005717008099094807</v>
      </c>
      <c r="J141" s="70"/>
    </row>
    <row r="142" spans="1:10" s="17" customFormat="1" ht="36" customHeight="1">
      <c r="A142" s="13"/>
      <c r="B142" s="72"/>
      <c r="C142" s="14" t="s">
        <v>92</v>
      </c>
      <c r="D142" s="14" t="s">
        <v>67</v>
      </c>
      <c r="E142" s="15">
        <v>6789.89</v>
      </c>
      <c r="F142" s="15">
        <v>5076.29</v>
      </c>
      <c r="G142" s="16">
        <f t="shared" si="4"/>
        <v>0.7476247774264384</v>
      </c>
      <c r="H142" s="15">
        <v>5076.29</v>
      </c>
      <c r="I142" s="16">
        <f t="shared" si="5"/>
        <v>0.7476247774264384</v>
      </c>
      <c r="J142" s="70"/>
    </row>
    <row r="143" spans="1:10" s="17" customFormat="1" ht="18.75" customHeight="1">
      <c r="A143" s="13"/>
      <c r="B143" s="72"/>
      <c r="C143" s="14" t="s">
        <v>13</v>
      </c>
      <c r="D143" s="18"/>
      <c r="E143" s="15">
        <f>SUM(E142:E142)</f>
        <v>6789.89</v>
      </c>
      <c r="F143" s="15">
        <f>SUM(F142:F142)</f>
        <v>5076.29</v>
      </c>
      <c r="G143" s="16">
        <f t="shared" si="4"/>
        <v>0.7476247774264384</v>
      </c>
      <c r="H143" s="15">
        <f>SUM(H142:H142)</f>
        <v>5076.29</v>
      </c>
      <c r="I143" s="16">
        <f t="shared" si="5"/>
        <v>0.7476247774264384</v>
      </c>
      <c r="J143" s="70"/>
    </row>
    <row r="144" spans="1:10" s="17" customFormat="1" ht="37.5" customHeight="1">
      <c r="A144" s="13"/>
      <c r="B144" s="72"/>
      <c r="C144" s="14" t="s">
        <v>93</v>
      </c>
      <c r="D144" s="14" t="s">
        <v>67</v>
      </c>
      <c r="E144" s="15">
        <v>39649.22</v>
      </c>
      <c r="F144" s="15">
        <v>28830.2</v>
      </c>
      <c r="G144" s="16">
        <f>F144/E144</f>
        <v>0.7271315803942675</v>
      </c>
      <c r="H144" s="15">
        <v>28830.2</v>
      </c>
      <c r="I144" s="16">
        <f>H144/E144</f>
        <v>0.7271315803942675</v>
      </c>
      <c r="J144" s="70"/>
    </row>
    <row r="145" spans="1:10" s="17" customFormat="1" ht="18.75" customHeight="1">
      <c r="A145" s="13"/>
      <c r="B145" s="73"/>
      <c r="C145" s="14" t="s">
        <v>13</v>
      </c>
      <c r="D145" s="18"/>
      <c r="E145" s="15">
        <f>SUM(E144:E144)</f>
        <v>39649.22</v>
      </c>
      <c r="F145" s="15">
        <f>SUM(F144:F144)</f>
        <v>28830.2</v>
      </c>
      <c r="G145" s="16">
        <f t="shared" si="4"/>
        <v>0.7271315803942675</v>
      </c>
      <c r="H145" s="15">
        <f>SUM(H144:H144)</f>
        <v>28830.2</v>
      </c>
      <c r="I145" s="16">
        <f t="shared" si="5"/>
        <v>0.7271315803942675</v>
      </c>
      <c r="J145" s="70"/>
    </row>
    <row r="146" spans="1:10" s="17" customFormat="1" ht="24.75" customHeight="1">
      <c r="A146" s="13"/>
      <c r="B146" s="42"/>
      <c r="C146" s="14" t="s">
        <v>94</v>
      </c>
      <c r="D146" s="14" t="s">
        <v>9</v>
      </c>
      <c r="E146" s="15">
        <v>1093</v>
      </c>
      <c r="F146" s="15">
        <v>495.92</v>
      </c>
      <c r="G146" s="16">
        <f t="shared" si="4"/>
        <v>0.4537236962488564</v>
      </c>
      <c r="H146" s="15">
        <v>495.92</v>
      </c>
      <c r="I146" s="16">
        <f t="shared" si="5"/>
        <v>0.4537236962488564</v>
      </c>
      <c r="J146" s="70"/>
    </row>
    <row r="147" spans="1:10" s="17" customFormat="1" ht="18.75" customHeight="1">
      <c r="A147" s="13"/>
      <c r="B147" s="42"/>
      <c r="C147" s="14" t="s">
        <v>13</v>
      </c>
      <c r="D147" s="18"/>
      <c r="E147" s="15">
        <f>SUM(E146:E146)</f>
        <v>1093</v>
      </c>
      <c r="F147" s="15">
        <f>SUM(F146:F146)</f>
        <v>495.92</v>
      </c>
      <c r="G147" s="16">
        <f>F147/E147</f>
        <v>0.4537236962488564</v>
      </c>
      <c r="H147" s="15">
        <f>SUM(H146:H146)</f>
        <v>495.92</v>
      </c>
      <c r="I147" s="16">
        <f>H147/E147</f>
        <v>0.4537236962488564</v>
      </c>
      <c r="J147" s="70"/>
    </row>
    <row r="148" spans="1:10" s="20" customFormat="1" ht="57.75" customHeight="1">
      <c r="A148" s="19"/>
      <c r="B148" s="71">
        <v>11</v>
      </c>
      <c r="C148" s="41" t="s">
        <v>27</v>
      </c>
      <c r="D148" s="28" t="s">
        <v>67</v>
      </c>
      <c r="E148" s="29">
        <f>E150+E152+E154+E156</f>
        <v>1000</v>
      </c>
      <c r="F148" s="29">
        <f>F150+F152+F154+F156</f>
        <v>186.41</v>
      </c>
      <c r="G148" s="30">
        <f t="shared" si="4"/>
        <v>0.18641</v>
      </c>
      <c r="H148" s="29">
        <f>H150+H152+H154+H156</f>
        <v>186.41</v>
      </c>
      <c r="I148" s="30">
        <f t="shared" si="5"/>
        <v>0.18641</v>
      </c>
      <c r="J148" s="70"/>
    </row>
    <row r="149" spans="1:10" s="20" customFormat="1" ht="18.75" customHeight="1">
      <c r="A149" s="19"/>
      <c r="B149" s="72"/>
      <c r="C149" s="28" t="s">
        <v>11</v>
      </c>
      <c r="D149" s="31"/>
      <c r="E149" s="29">
        <f>SUM(E148:E148)</f>
        <v>1000</v>
      </c>
      <c r="F149" s="29">
        <f>SUM(F148:F148)</f>
        <v>186.41</v>
      </c>
      <c r="G149" s="30">
        <f t="shared" si="4"/>
        <v>0.18641</v>
      </c>
      <c r="H149" s="29">
        <f>SUM(H148:H148)</f>
        <v>186.41</v>
      </c>
      <c r="I149" s="30">
        <f t="shared" si="5"/>
        <v>0.18641</v>
      </c>
      <c r="J149" s="70"/>
    </row>
    <row r="150" spans="1:10" s="17" customFormat="1" ht="34.5" customHeight="1">
      <c r="A150" s="13"/>
      <c r="B150" s="72"/>
      <c r="C150" s="21" t="s">
        <v>51</v>
      </c>
      <c r="D150" s="14" t="s">
        <v>67</v>
      </c>
      <c r="E150" s="15">
        <v>0</v>
      </c>
      <c r="F150" s="15">
        <v>0</v>
      </c>
      <c r="G150" s="16" t="s">
        <v>19</v>
      </c>
      <c r="H150" s="15">
        <v>0</v>
      </c>
      <c r="I150" s="16" t="s">
        <v>19</v>
      </c>
      <c r="J150" s="70"/>
    </row>
    <row r="151" spans="1:10" s="17" customFormat="1" ht="18.75" customHeight="1">
      <c r="A151" s="13"/>
      <c r="B151" s="72"/>
      <c r="C151" s="14" t="s">
        <v>13</v>
      </c>
      <c r="D151" s="18"/>
      <c r="E151" s="15">
        <f>SUM(E150)</f>
        <v>0</v>
      </c>
      <c r="F151" s="15">
        <f>SUM(F150)</f>
        <v>0</v>
      </c>
      <c r="G151" s="16" t="s">
        <v>19</v>
      </c>
      <c r="H151" s="15">
        <f>SUM(H150)</f>
        <v>0</v>
      </c>
      <c r="I151" s="16" t="s">
        <v>19</v>
      </c>
      <c r="J151" s="70"/>
    </row>
    <row r="152" spans="1:10" s="17" customFormat="1" ht="36" customHeight="1">
      <c r="A152" s="13"/>
      <c r="B152" s="72"/>
      <c r="C152" s="14" t="s">
        <v>52</v>
      </c>
      <c r="D152" s="14" t="s">
        <v>67</v>
      </c>
      <c r="E152" s="15">
        <v>0</v>
      </c>
      <c r="F152" s="15">
        <v>0</v>
      </c>
      <c r="G152" s="16" t="s">
        <v>19</v>
      </c>
      <c r="H152" s="15">
        <v>0</v>
      </c>
      <c r="I152" s="16" t="s">
        <v>19</v>
      </c>
      <c r="J152" s="70"/>
    </row>
    <row r="153" spans="1:10" s="17" customFormat="1" ht="18.75" customHeight="1">
      <c r="A153" s="13"/>
      <c r="B153" s="72"/>
      <c r="C153" s="14" t="s">
        <v>13</v>
      </c>
      <c r="D153" s="18"/>
      <c r="E153" s="15">
        <f>SUM(E152)</f>
        <v>0</v>
      </c>
      <c r="F153" s="15">
        <f>SUM(F152)</f>
        <v>0</v>
      </c>
      <c r="G153" s="16" t="s">
        <v>19</v>
      </c>
      <c r="H153" s="15">
        <f>SUM(H152)</f>
        <v>0</v>
      </c>
      <c r="I153" s="16" t="s">
        <v>19</v>
      </c>
      <c r="J153" s="70"/>
    </row>
    <row r="154" spans="1:10" s="17" customFormat="1" ht="36.75" customHeight="1">
      <c r="A154" s="13"/>
      <c r="B154" s="72"/>
      <c r="C154" s="14" t="s">
        <v>53</v>
      </c>
      <c r="D154" s="14" t="s">
        <v>67</v>
      </c>
      <c r="E154" s="15">
        <v>1000</v>
      </c>
      <c r="F154" s="15">
        <v>186.41</v>
      </c>
      <c r="G154" s="16">
        <f t="shared" si="4"/>
        <v>0.18641</v>
      </c>
      <c r="H154" s="15">
        <v>186.41</v>
      </c>
      <c r="I154" s="16">
        <f t="shared" si="5"/>
        <v>0.18641</v>
      </c>
      <c r="J154" s="70"/>
    </row>
    <row r="155" spans="1:10" s="17" customFormat="1" ht="18.75" customHeight="1">
      <c r="A155" s="13"/>
      <c r="B155" s="72"/>
      <c r="C155" s="14" t="s">
        <v>13</v>
      </c>
      <c r="D155" s="18"/>
      <c r="E155" s="15">
        <f>SUM(E154:E154)</f>
        <v>1000</v>
      </c>
      <c r="F155" s="15">
        <f>SUM(F154:F154)</f>
        <v>186.41</v>
      </c>
      <c r="G155" s="16">
        <f t="shared" si="4"/>
        <v>0.18641</v>
      </c>
      <c r="H155" s="15">
        <f>SUM(H154:H154)</f>
        <v>186.41</v>
      </c>
      <c r="I155" s="16">
        <f t="shared" si="5"/>
        <v>0.18641</v>
      </c>
      <c r="J155" s="70"/>
    </row>
    <row r="156" spans="1:10" s="17" customFormat="1" ht="36" customHeight="1">
      <c r="A156" s="13"/>
      <c r="B156" s="72"/>
      <c r="C156" s="14" t="s">
        <v>54</v>
      </c>
      <c r="D156" s="14" t="s">
        <v>67</v>
      </c>
      <c r="E156" s="15">
        <v>0</v>
      </c>
      <c r="F156" s="15">
        <v>0</v>
      </c>
      <c r="G156" s="16" t="s">
        <v>19</v>
      </c>
      <c r="H156" s="15">
        <v>0</v>
      </c>
      <c r="I156" s="16" t="s">
        <v>19</v>
      </c>
      <c r="J156" s="70"/>
    </row>
    <row r="157" spans="1:10" s="17" customFormat="1" ht="18.75" customHeight="1">
      <c r="A157" s="13"/>
      <c r="B157" s="73"/>
      <c r="C157" s="14" t="s">
        <v>13</v>
      </c>
      <c r="D157" s="18"/>
      <c r="E157" s="15">
        <f>SUM(E156:E156)</f>
        <v>0</v>
      </c>
      <c r="F157" s="15">
        <f>SUM(F156:F156)</f>
        <v>0</v>
      </c>
      <c r="G157" s="16" t="s">
        <v>19</v>
      </c>
      <c r="H157" s="15">
        <f>SUM(H156:H156)</f>
        <v>0</v>
      </c>
      <c r="I157" s="16" t="s">
        <v>19</v>
      </c>
      <c r="J157" s="70"/>
    </row>
    <row r="158" spans="1:10" s="20" customFormat="1" ht="24" customHeight="1">
      <c r="A158" s="19"/>
      <c r="B158" s="71">
        <v>12</v>
      </c>
      <c r="C158" s="81" t="s">
        <v>28</v>
      </c>
      <c r="D158" s="28" t="s">
        <v>9</v>
      </c>
      <c r="E158" s="29">
        <f>E161</f>
        <v>3093</v>
      </c>
      <c r="F158" s="29">
        <f>F161</f>
        <v>2313.2</v>
      </c>
      <c r="G158" s="30">
        <f t="shared" si="4"/>
        <v>0.7478823149046233</v>
      </c>
      <c r="H158" s="29">
        <f>H161</f>
        <v>2313.2</v>
      </c>
      <c r="I158" s="30">
        <f t="shared" si="5"/>
        <v>0.7478823149046233</v>
      </c>
      <c r="J158" s="70"/>
    </row>
    <row r="159" spans="1:10" s="20" customFormat="1" ht="46.5" customHeight="1">
      <c r="A159" s="19"/>
      <c r="B159" s="72"/>
      <c r="C159" s="81"/>
      <c r="D159" s="28" t="s">
        <v>67</v>
      </c>
      <c r="E159" s="29">
        <f>E162+E164+E166+E168</f>
        <v>555575.69</v>
      </c>
      <c r="F159" s="29">
        <f>F162+F164+F166+F168</f>
        <v>381542.66</v>
      </c>
      <c r="G159" s="30">
        <f t="shared" si="4"/>
        <v>0.6867518987376859</v>
      </c>
      <c r="H159" s="29">
        <f>H162+H164+H166+H168</f>
        <v>381542.66</v>
      </c>
      <c r="I159" s="30">
        <f t="shared" si="5"/>
        <v>0.6867518987376859</v>
      </c>
      <c r="J159" s="70"/>
    </row>
    <row r="160" spans="1:10" s="20" customFormat="1" ht="18.75" customHeight="1">
      <c r="A160" s="19"/>
      <c r="B160" s="72"/>
      <c r="C160" s="28" t="s">
        <v>11</v>
      </c>
      <c r="D160" s="31"/>
      <c r="E160" s="29">
        <f>SUM(E158:E159)</f>
        <v>558668.69</v>
      </c>
      <c r="F160" s="29">
        <f>SUM(F158:F159)</f>
        <v>383855.86</v>
      </c>
      <c r="G160" s="30">
        <f t="shared" si="4"/>
        <v>0.6870903397145811</v>
      </c>
      <c r="H160" s="29">
        <f>SUM(H158:H159)</f>
        <v>383855.86</v>
      </c>
      <c r="I160" s="30">
        <f t="shared" si="5"/>
        <v>0.6870903397145811</v>
      </c>
      <c r="J160" s="70"/>
    </row>
    <row r="161" spans="1:10" s="17" customFormat="1" ht="23.25" customHeight="1">
      <c r="A161" s="13"/>
      <c r="B161" s="72"/>
      <c r="C161" s="80" t="s">
        <v>95</v>
      </c>
      <c r="D161" s="14" t="s">
        <v>9</v>
      </c>
      <c r="E161" s="15">
        <v>3093</v>
      </c>
      <c r="F161" s="15">
        <v>2313.2</v>
      </c>
      <c r="G161" s="16">
        <f t="shared" si="4"/>
        <v>0.7478823149046233</v>
      </c>
      <c r="H161" s="15">
        <v>2313.2</v>
      </c>
      <c r="I161" s="16">
        <f t="shared" si="5"/>
        <v>0.7478823149046233</v>
      </c>
      <c r="J161" s="70"/>
    </row>
    <row r="162" spans="1:10" s="17" customFormat="1" ht="36" customHeight="1">
      <c r="A162" s="13"/>
      <c r="B162" s="72"/>
      <c r="C162" s="80"/>
      <c r="D162" s="14" t="s">
        <v>67</v>
      </c>
      <c r="E162" s="15">
        <v>129724.19</v>
      </c>
      <c r="F162" s="15">
        <v>89730.24</v>
      </c>
      <c r="G162" s="16">
        <f t="shared" si="4"/>
        <v>0.6917001370368935</v>
      </c>
      <c r="H162" s="15">
        <v>89730.24</v>
      </c>
      <c r="I162" s="16">
        <f t="shared" si="5"/>
        <v>0.6917001370368935</v>
      </c>
      <c r="J162" s="70"/>
    </row>
    <row r="163" spans="1:10" s="17" customFormat="1" ht="18.75" customHeight="1">
      <c r="A163" s="13"/>
      <c r="B163" s="72"/>
      <c r="C163" s="14" t="s">
        <v>13</v>
      </c>
      <c r="D163" s="18"/>
      <c r="E163" s="15">
        <f>SUM(E161:E162)</f>
        <v>132817.19</v>
      </c>
      <c r="F163" s="15">
        <f>SUM(F161:F162)</f>
        <v>92043.44</v>
      </c>
      <c r="G163" s="16">
        <f t="shared" si="4"/>
        <v>0.6930084878320344</v>
      </c>
      <c r="H163" s="15">
        <f>SUM(H161:H162)</f>
        <v>92043.44</v>
      </c>
      <c r="I163" s="16">
        <f t="shared" si="5"/>
        <v>0.6930084878320344</v>
      </c>
      <c r="J163" s="70"/>
    </row>
    <row r="164" spans="1:10" s="17" customFormat="1" ht="33.75" customHeight="1">
      <c r="A164" s="13"/>
      <c r="B164" s="72"/>
      <c r="C164" s="14" t="s">
        <v>96</v>
      </c>
      <c r="D164" s="14" t="s">
        <v>67</v>
      </c>
      <c r="E164" s="15">
        <v>4800</v>
      </c>
      <c r="F164" s="15">
        <v>0</v>
      </c>
      <c r="G164" s="16">
        <f t="shared" si="4"/>
        <v>0</v>
      </c>
      <c r="H164" s="15">
        <v>0</v>
      </c>
      <c r="I164" s="16">
        <f t="shared" si="5"/>
        <v>0</v>
      </c>
      <c r="J164" s="70"/>
    </row>
    <row r="165" spans="1:10" s="17" customFormat="1" ht="18.75" customHeight="1">
      <c r="A165" s="13"/>
      <c r="B165" s="72"/>
      <c r="C165" s="14" t="s">
        <v>13</v>
      </c>
      <c r="D165" s="18"/>
      <c r="E165" s="15">
        <f>SUM(E164)</f>
        <v>4800</v>
      </c>
      <c r="F165" s="15">
        <f>SUM(F164)</f>
        <v>0</v>
      </c>
      <c r="G165" s="16">
        <f t="shared" si="4"/>
        <v>0</v>
      </c>
      <c r="H165" s="15">
        <f>SUM(H164)</f>
        <v>0</v>
      </c>
      <c r="I165" s="16">
        <f t="shared" si="5"/>
        <v>0</v>
      </c>
      <c r="J165" s="70"/>
    </row>
    <row r="166" spans="1:10" s="17" customFormat="1" ht="39" customHeight="1">
      <c r="A166" s="13"/>
      <c r="B166" s="72"/>
      <c r="C166" s="14" t="s">
        <v>55</v>
      </c>
      <c r="D166" s="14" t="s">
        <v>67</v>
      </c>
      <c r="E166" s="15">
        <v>0</v>
      </c>
      <c r="F166" s="15">
        <v>0</v>
      </c>
      <c r="G166" s="16" t="s">
        <v>19</v>
      </c>
      <c r="H166" s="15">
        <v>0</v>
      </c>
      <c r="I166" s="16" t="s">
        <v>19</v>
      </c>
      <c r="J166" s="70"/>
    </row>
    <row r="167" spans="1:10" s="17" customFormat="1" ht="18.75" customHeight="1">
      <c r="A167" s="13"/>
      <c r="B167" s="72"/>
      <c r="C167" s="14" t="s">
        <v>13</v>
      </c>
      <c r="D167" s="18"/>
      <c r="E167" s="15">
        <f>SUM(E166)</f>
        <v>0</v>
      </c>
      <c r="F167" s="15">
        <f>SUM(F166)</f>
        <v>0</v>
      </c>
      <c r="G167" s="16" t="s">
        <v>19</v>
      </c>
      <c r="H167" s="15">
        <f>SUM(H166)</f>
        <v>0</v>
      </c>
      <c r="I167" s="16" t="s">
        <v>19</v>
      </c>
      <c r="J167" s="70"/>
    </row>
    <row r="168" spans="1:10" s="17" customFormat="1" ht="37.5" customHeight="1">
      <c r="A168" s="13"/>
      <c r="B168" s="72"/>
      <c r="C168" s="14" t="s">
        <v>40</v>
      </c>
      <c r="D168" s="14" t="s">
        <v>67</v>
      </c>
      <c r="E168" s="15">
        <v>421051.5</v>
      </c>
      <c r="F168" s="15">
        <v>291812.42</v>
      </c>
      <c r="G168" s="16">
        <f t="shared" si="4"/>
        <v>0.6930563600889676</v>
      </c>
      <c r="H168" s="15">
        <v>291812.42</v>
      </c>
      <c r="I168" s="16">
        <f t="shared" si="5"/>
        <v>0.6930563600889676</v>
      </c>
      <c r="J168" s="70"/>
    </row>
    <row r="169" spans="1:10" s="17" customFormat="1" ht="18.75" customHeight="1">
      <c r="A169" s="13"/>
      <c r="B169" s="73"/>
      <c r="C169" s="14" t="s">
        <v>13</v>
      </c>
      <c r="D169" s="18"/>
      <c r="E169" s="15">
        <f>SUM(E168)</f>
        <v>421051.5</v>
      </c>
      <c r="F169" s="15">
        <f>SUM(F168)</f>
        <v>291812.42</v>
      </c>
      <c r="G169" s="16">
        <f t="shared" si="4"/>
        <v>0.6930563600889676</v>
      </c>
      <c r="H169" s="15">
        <f>SUM(H168)</f>
        <v>291812.42</v>
      </c>
      <c r="I169" s="16">
        <f t="shared" si="5"/>
        <v>0.6930563600889676</v>
      </c>
      <c r="J169" s="70"/>
    </row>
    <row r="170" spans="1:10" s="20" customFormat="1" ht="18.75" customHeight="1">
      <c r="A170" s="19"/>
      <c r="B170" s="71">
        <v>13</v>
      </c>
      <c r="C170" s="78" t="s">
        <v>29</v>
      </c>
      <c r="D170" s="28" t="s">
        <v>8</v>
      </c>
      <c r="E170" s="29">
        <f>E183</f>
        <v>11468.1</v>
      </c>
      <c r="F170" s="29">
        <f>F183</f>
        <v>7966.27</v>
      </c>
      <c r="G170" s="30">
        <f t="shared" si="4"/>
        <v>0.6946460180849487</v>
      </c>
      <c r="H170" s="29">
        <f>H183</f>
        <v>7966.27</v>
      </c>
      <c r="I170" s="30">
        <f t="shared" si="5"/>
        <v>0.6946460180849487</v>
      </c>
      <c r="J170" s="70"/>
    </row>
    <row r="171" spans="1:10" s="20" customFormat="1" ht="30" customHeight="1">
      <c r="A171" s="19"/>
      <c r="B171" s="72"/>
      <c r="C171" s="84"/>
      <c r="D171" s="34" t="s">
        <v>9</v>
      </c>
      <c r="E171" s="29">
        <f>E176</f>
        <v>0</v>
      </c>
      <c r="F171" s="29">
        <f>F176</f>
        <v>0</v>
      </c>
      <c r="G171" s="30" t="s">
        <v>19</v>
      </c>
      <c r="H171" s="29">
        <f>H176</f>
        <v>0</v>
      </c>
      <c r="I171" s="30" t="s">
        <v>19</v>
      </c>
      <c r="J171" s="70"/>
    </row>
    <row r="172" spans="1:10" s="20" customFormat="1" ht="47.25" customHeight="1">
      <c r="A172" s="19"/>
      <c r="B172" s="72"/>
      <c r="C172" s="85"/>
      <c r="D172" s="34" t="s">
        <v>67</v>
      </c>
      <c r="E172" s="29">
        <f>E174+E177+E179+E181+E184</f>
        <v>60877.92999999999</v>
      </c>
      <c r="F172" s="29">
        <f>F174+F177+F179+F181+F184</f>
        <v>41961.19</v>
      </c>
      <c r="G172" s="30">
        <f>F172/E172</f>
        <v>0.6892676869926426</v>
      </c>
      <c r="H172" s="29">
        <f>H174+H177+H179+H181+H184</f>
        <v>41961.19</v>
      </c>
      <c r="I172" s="30">
        <f>H172/E172</f>
        <v>0.6892676869926426</v>
      </c>
      <c r="J172" s="70"/>
    </row>
    <row r="173" spans="1:10" s="20" customFormat="1" ht="18" customHeight="1">
      <c r="A173" s="19"/>
      <c r="B173" s="72"/>
      <c r="C173" s="28" t="s">
        <v>11</v>
      </c>
      <c r="D173" s="31"/>
      <c r="E173" s="29">
        <f>SUM(E170:E172)</f>
        <v>72346.03</v>
      </c>
      <c r="F173" s="29">
        <f>SUM(F170:F172)</f>
        <v>49927.46000000001</v>
      </c>
      <c r="G173" s="30">
        <f t="shared" si="4"/>
        <v>0.690120245713552</v>
      </c>
      <c r="H173" s="29">
        <f>SUM(H170:H172)</f>
        <v>49927.46000000001</v>
      </c>
      <c r="I173" s="30">
        <f t="shared" si="5"/>
        <v>0.690120245713552</v>
      </c>
      <c r="J173" s="70"/>
    </row>
    <row r="174" spans="1:10" s="17" customFormat="1" ht="46.5" customHeight="1">
      <c r="A174" s="13"/>
      <c r="B174" s="72"/>
      <c r="C174" s="14" t="s">
        <v>56</v>
      </c>
      <c r="D174" s="14" t="s">
        <v>67</v>
      </c>
      <c r="E174" s="15">
        <v>24253.3</v>
      </c>
      <c r="F174" s="15">
        <v>16377.42</v>
      </c>
      <c r="G174" s="16">
        <f t="shared" si="4"/>
        <v>0.675265633954967</v>
      </c>
      <c r="H174" s="15">
        <v>16377.42</v>
      </c>
      <c r="I174" s="16">
        <f t="shared" si="5"/>
        <v>0.675265633954967</v>
      </c>
      <c r="J174" s="70"/>
    </row>
    <row r="175" spans="1:10" s="17" customFormat="1" ht="18.75" customHeight="1">
      <c r="A175" s="13"/>
      <c r="B175" s="72"/>
      <c r="C175" s="14" t="s">
        <v>13</v>
      </c>
      <c r="D175" s="18"/>
      <c r="E175" s="15">
        <f>SUM(E174)</f>
        <v>24253.3</v>
      </c>
      <c r="F175" s="15">
        <f>SUM(F174)</f>
        <v>16377.42</v>
      </c>
      <c r="G175" s="16">
        <f t="shared" si="4"/>
        <v>0.675265633954967</v>
      </c>
      <c r="H175" s="15">
        <f>SUM(H174)</f>
        <v>16377.42</v>
      </c>
      <c r="I175" s="16">
        <f t="shared" si="5"/>
        <v>0.675265633954967</v>
      </c>
      <c r="J175" s="70"/>
    </row>
    <row r="176" spans="1:10" s="17" customFormat="1" ht="23.25" customHeight="1">
      <c r="A176" s="13"/>
      <c r="B176" s="72"/>
      <c r="C176" s="80" t="s">
        <v>68</v>
      </c>
      <c r="D176" s="14" t="s">
        <v>9</v>
      </c>
      <c r="E176" s="15">
        <v>0</v>
      </c>
      <c r="F176" s="15">
        <v>0</v>
      </c>
      <c r="G176" s="16" t="s">
        <v>19</v>
      </c>
      <c r="H176" s="15">
        <v>0</v>
      </c>
      <c r="I176" s="16" t="s">
        <v>19</v>
      </c>
      <c r="J176" s="70"/>
    </row>
    <row r="177" spans="1:10" s="17" customFormat="1" ht="36" customHeight="1">
      <c r="A177" s="13"/>
      <c r="B177" s="72"/>
      <c r="C177" s="80"/>
      <c r="D177" s="14" t="s">
        <v>67</v>
      </c>
      <c r="E177" s="15">
        <v>5423.43</v>
      </c>
      <c r="F177" s="15">
        <v>0</v>
      </c>
      <c r="G177" s="16" t="s">
        <v>19</v>
      </c>
      <c r="H177" s="15">
        <v>0</v>
      </c>
      <c r="I177" s="16" t="s">
        <v>19</v>
      </c>
      <c r="J177" s="70"/>
    </row>
    <row r="178" spans="1:10" s="17" customFormat="1" ht="18.75" customHeight="1">
      <c r="A178" s="13"/>
      <c r="B178" s="72"/>
      <c r="C178" s="14" t="s">
        <v>13</v>
      </c>
      <c r="D178" s="18"/>
      <c r="E178" s="15">
        <f>SUM(E176:E177)</f>
        <v>5423.43</v>
      </c>
      <c r="F178" s="15">
        <f>SUM(F176:F177)</f>
        <v>0</v>
      </c>
      <c r="G178" s="16" t="s">
        <v>19</v>
      </c>
      <c r="H178" s="15">
        <f>SUM(H176:H177)</f>
        <v>0</v>
      </c>
      <c r="I178" s="16" t="s">
        <v>19</v>
      </c>
      <c r="J178" s="70"/>
    </row>
    <row r="179" spans="1:10" s="17" customFormat="1" ht="33.75" customHeight="1">
      <c r="A179" s="13"/>
      <c r="B179" s="72"/>
      <c r="C179" s="14" t="s">
        <v>57</v>
      </c>
      <c r="D179" s="14" t="s">
        <v>67</v>
      </c>
      <c r="E179" s="15">
        <v>3587.5</v>
      </c>
      <c r="F179" s="15">
        <v>5704.84</v>
      </c>
      <c r="G179" s="16">
        <f t="shared" si="4"/>
        <v>1.5901993031358885</v>
      </c>
      <c r="H179" s="15">
        <v>5704.84</v>
      </c>
      <c r="I179" s="16">
        <f t="shared" si="5"/>
        <v>1.5901993031358885</v>
      </c>
      <c r="J179" s="70"/>
    </row>
    <row r="180" spans="1:10" s="17" customFormat="1" ht="18.75" customHeight="1">
      <c r="A180" s="13"/>
      <c r="B180" s="72"/>
      <c r="C180" s="14" t="s">
        <v>13</v>
      </c>
      <c r="D180" s="18"/>
      <c r="E180" s="15">
        <f>SUM(E179)</f>
        <v>3587.5</v>
      </c>
      <c r="F180" s="15">
        <f>SUM(F179)</f>
        <v>5704.84</v>
      </c>
      <c r="G180" s="16">
        <f t="shared" si="4"/>
        <v>1.5901993031358885</v>
      </c>
      <c r="H180" s="15">
        <f>SUM(H179)</f>
        <v>5704.84</v>
      </c>
      <c r="I180" s="16">
        <f t="shared" si="5"/>
        <v>1.5901993031358885</v>
      </c>
      <c r="J180" s="70"/>
    </row>
    <row r="181" spans="1:10" s="17" customFormat="1" ht="39" customHeight="1">
      <c r="A181" s="13"/>
      <c r="B181" s="72"/>
      <c r="C181" s="14" t="s">
        <v>97</v>
      </c>
      <c r="D181" s="14" t="s">
        <v>67</v>
      </c>
      <c r="E181" s="15">
        <v>0</v>
      </c>
      <c r="F181" s="15">
        <v>0</v>
      </c>
      <c r="G181" s="16" t="s">
        <v>19</v>
      </c>
      <c r="H181" s="15">
        <v>0</v>
      </c>
      <c r="I181" s="16" t="s">
        <v>19</v>
      </c>
      <c r="J181" s="70"/>
    </row>
    <row r="182" spans="1:10" s="17" customFormat="1" ht="18.75" customHeight="1">
      <c r="A182" s="13"/>
      <c r="B182" s="72"/>
      <c r="C182" s="14" t="s">
        <v>13</v>
      </c>
      <c r="D182" s="18"/>
      <c r="E182" s="15">
        <f>SUM(E181)</f>
        <v>0</v>
      </c>
      <c r="F182" s="15">
        <f>SUM(F181)</f>
        <v>0</v>
      </c>
      <c r="G182" s="16" t="s">
        <v>19</v>
      </c>
      <c r="H182" s="15">
        <f>SUM(H181)</f>
        <v>0</v>
      </c>
      <c r="I182" s="16" t="s">
        <v>19</v>
      </c>
      <c r="J182" s="70"/>
    </row>
    <row r="183" spans="1:10" s="17" customFormat="1" ht="18.75" customHeight="1">
      <c r="A183" s="13"/>
      <c r="B183" s="72"/>
      <c r="C183" s="74" t="s">
        <v>98</v>
      </c>
      <c r="D183" s="14" t="s">
        <v>8</v>
      </c>
      <c r="E183" s="15">
        <v>11468.1</v>
      </c>
      <c r="F183" s="15">
        <v>7966.27</v>
      </c>
      <c r="G183" s="16">
        <f t="shared" si="4"/>
        <v>0.6946460180849487</v>
      </c>
      <c r="H183" s="15">
        <v>7966.27</v>
      </c>
      <c r="I183" s="16">
        <f t="shared" si="5"/>
        <v>0.6946460180849487</v>
      </c>
      <c r="J183" s="70"/>
    </row>
    <row r="184" spans="1:10" s="17" customFormat="1" ht="33" customHeight="1">
      <c r="A184" s="13"/>
      <c r="B184" s="72"/>
      <c r="C184" s="77"/>
      <c r="D184" s="14" t="s">
        <v>67</v>
      </c>
      <c r="E184" s="15">
        <v>27613.7</v>
      </c>
      <c r="F184" s="15">
        <v>19878.93</v>
      </c>
      <c r="G184" s="16">
        <f t="shared" si="4"/>
        <v>0.7198937483930078</v>
      </c>
      <c r="H184" s="15">
        <v>19878.93</v>
      </c>
      <c r="I184" s="16">
        <f t="shared" si="5"/>
        <v>0.7198937483930078</v>
      </c>
      <c r="J184" s="70"/>
    </row>
    <row r="185" spans="1:10" s="17" customFormat="1" ht="18.75" customHeight="1">
      <c r="A185" s="13"/>
      <c r="B185" s="72"/>
      <c r="C185" s="14" t="s">
        <v>13</v>
      </c>
      <c r="D185" s="18"/>
      <c r="E185" s="15">
        <f>SUM(E183:E184)</f>
        <v>39081.8</v>
      </c>
      <c r="F185" s="15">
        <f>SUM(F183:F184)</f>
        <v>27845.2</v>
      </c>
      <c r="G185" s="16">
        <f t="shared" si="4"/>
        <v>0.7124850953640824</v>
      </c>
      <c r="H185" s="15">
        <f>SUM(H183:H184)</f>
        <v>27845.2</v>
      </c>
      <c r="I185" s="16">
        <f t="shared" si="5"/>
        <v>0.7124850953640824</v>
      </c>
      <c r="J185" s="70"/>
    </row>
    <row r="186" spans="1:10" s="20" customFormat="1" ht="26.25" customHeight="1">
      <c r="A186" s="19"/>
      <c r="B186" s="71">
        <v>14</v>
      </c>
      <c r="C186" s="81" t="s">
        <v>104</v>
      </c>
      <c r="D186" s="28" t="s">
        <v>9</v>
      </c>
      <c r="E186" s="29">
        <f>E191</f>
        <v>89038</v>
      </c>
      <c r="F186" s="29">
        <f>F191</f>
        <v>74770.9</v>
      </c>
      <c r="G186" s="30">
        <f t="shared" si="4"/>
        <v>0.8397639210224848</v>
      </c>
      <c r="H186" s="29">
        <f>H191</f>
        <v>74770.9</v>
      </c>
      <c r="I186" s="30">
        <f t="shared" si="5"/>
        <v>0.8397639210224848</v>
      </c>
      <c r="J186" s="70"/>
    </row>
    <row r="187" spans="1:10" s="20" customFormat="1" ht="63.75" customHeight="1">
      <c r="A187" s="19"/>
      <c r="B187" s="72"/>
      <c r="C187" s="81"/>
      <c r="D187" s="28" t="s">
        <v>67</v>
      </c>
      <c r="E187" s="29">
        <f>E189+E192</f>
        <v>342937.02</v>
      </c>
      <c r="F187" s="29">
        <f>F189+F192</f>
        <v>210479.75</v>
      </c>
      <c r="G187" s="30">
        <f t="shared" si="4"/>
        <v>0.6137562809637758</v>
      </c>
      <c r="H187" s="29">
        <f>H189+H192</f>
        <v>210479.75</v>
      </c>
      <c r="I187" s="30">
        <f t="shared" si="5"/>
        <v>0.6137562809637758</v>
      </c>
      <c r="J187" s="70"/>
    </row>
    <row r="188" spans="1:10" s="20" customFormat="1" ht="18.75" customHeight="1">
      <c r="A188" s="19"/>
      <c r="B188" s="72"/>
      <c r="C188" s="28" t="s">
        <v>11</v>
      </c>
      <c r="D188" s="31"/>
      <c r="E188" s="29">
        <f>SUM(E186:E187)</f>
        <v>431975.02</v>
      </c>
      <c r="F188" s="29">
        <f>SUM(F186:F187)</f>
        <v>285250.65</v>
      </c>
      <c r="G188" s="30">
        <f t="shared" si="4"/>
        <v>0.6603406141401418</v>
      </c>
      <c r="H188" s="29">
        <f>SUM(H186:H187)</f>
        <v>285250.65</v>
      </c>
      <c r="I188" s="30">
        <f t="shared" si="5"/>
        <v>0.6603406141401418</v>
      </c>
      <c r="J188" s="70"/>
    </row>
    <row r="189" spans="1:10" s="17" customFormat="1" ht="34.5" customHeight="1">
      <c r="A189" s="13"/>
      <c r="B189" s="72"/>
      <c r="C189" s="14" t="s">
        <v>58</v>
      </c>
      <c r="D189" s="14" t="s">
        <v>67</v>
      </c>
      <c r="E189" s="22">
        <v>0</v>
      </c>
      <c r="F189" s="23">
        <v>0</v>
      </c>
      <c r="G189" s="16" t="s">
        <v>19</v>
      </c>
      <c r="H189" s="23">
        <v>0</v>
      </c>
      <c r="I189" s="16" t="s">
        <v>19</v>
      </c>
      <c r="J189" s="70"/>
    </row>
    <row r="190" spans="1:10" s="17" customFormat="1" ht="18.75" customHeight="1">
      <c r="A190" s="13"/>
      <c r="B190" s="72"/>
      <c r="C190" s="14" t="s">
        <v>13</v>
      </c>
      <c r="D190" s="18"/>
      <c r="E190" s="22">
        <f>SUM(E189)</f>
        <v>0</v>
      </c>
      <c r="F190" s="23">
        <f>SUM(F189)</f>
        <v>0</v>
      </c>
      <c r="G190" s="16" t="s">
        <v>19</v>
      </c>
      <c r="H190" s="23">
        <f>SUM(H189)</f>
        <v>0</v>
      </c>
      <c r="I190" s="16" t="s">
        <v>19</v>
      </c>
      <c r="J190" s="70"/>
    </row>
    <row r="191" spans="1:10" s="17" customFormat="1" ht="24" customHeight="1">
      <c r="A191" s="13"/>
      <c r="B191" s="72"/>
      <c r="C191" s="80" t="s">
        <v>59</v>
      </c>
      <c r="D191" s="14" t="s">
        <v>9</v>
      </c>
      <c r="E191" s="15">
        <v>89038</v>
      </c>
      <c r="F191" s="15">
        <v>74770.9</v>
      </c>
      <c r="G191" s="16">
        <f t="shared" si="4"/>
        <v>0.8397639210224848</v>
      </c>
      <c r="H191" s="15">
        <v>74770.9</v>
      </c>
      <c r="I191" s="16">
        <f t="shared" si="5"/>
        <v>0.8397639210224848</v>
      </c>
      <c r="J191" s="70"/>
    </row>
    <row r="192" spans="1:10" s="17" customFormat="1" ht="33" customHeight="1">
      <c r="A192" s="13"/>
      <c r="B192" s="72"/>
      <c r="C192" s="80"/>
      <c r="D192" s="14" t="s">
        <v>67</v>
      </c>
      <c r="E192" s="15">
        <v>342937.02</v>
      </c>
      <c r="F192" s="15">
        <v>210479.75</v>
      </c>
      <c r="G192" s="16">
        <f aca="true" t="shared" si="6" ref="G192:G202">F192/E192</f>
        <v>0.6137562809637758</v>
      </c>
      <c r="H192" s="15">
        <v>210479.75</v>
      </c>
      <c r="I192" s="16">
        <f aca="true" t="shared" si="7" ref="I192:I227">H192/E192</f>
        <v>0.6137562809637758</v>
      </c>
      <c r="J192" s="70"/>
    </row>
    <row r="193" spans="1:10" s="17" customFormat="1" ht="18.75" customHeight="1">
      <c r="A193" s="13"/>
      <c r="B193" s="73"/>
      <c r="C193" s="14" t="s">
        <v>13</v>
      </c>
      <c r="D193" s="18"/>
      <c r="E193" s="15">
        <f>SUM(E191:E192)</f>
        <v>431975.02</v>
      </c>
      <c r="F193" s="15">
        <f>SUM(F191:F192)</f>
        <v>285250.65</v>
      </c>
      <c r="G193" s="16">
        <f t="shared" si="6"/>
        <v>0.6603406141401418</v>
      </c>
      <c r="H193" s="15">
        <f>SUM(H191:H192)</f>
        <v>285250.65</v>
      </c>
      <c r="I193" s="16">
        <f t="shared" si="7"/>
        <v>0.6603406141401418</v>
      </c>
      <c r="J193" s="70"/>
    </row>
    <row r="194" spans="1:10" s="20" customFormat="1" ht="27.75" customHeight="1">
      <c r="A194" s="19"/>
      <c r="B194" s="71">
        <v>15</v>
      </c>
      <c r="C194" s="81" t="s">
        <v>30</v>
      </c>
      <c r="D194" s="41" t="s">
        <v>9</v>
      </c>
      <c r="E194" s="29">
        <f>E197+E204</f>
        <v>2117</v>
      </c>
      <c r="F194" s="29">
        <f>F197+F204</f>
        <v>700.97</v>
      </c>
      <c r="G194" s="30">
        <f>F194/E194</f>
        <v>0.33111478507321684</v>
      </c>
      <c r="H194" s="29">
        <f>H197+H204</f>
        <v>700.97</v>
      </c>
      <c r="I194" s="30">
        <f>H194/E194</f>
        <v>0.33111478507321684</v>
      </c>
      <c r="J194" s="70"/>
    </row>
    <row r="195" spans="1:10" s="20" customFormat="1" ht="42.75" customHeight="1">
      <c r="A195" s="19"/>
      <c r="B195" s="72"/>
      <c r="C195" s="81"/>
      <c r="D195" s="41" t="s">
        <v>67</v>
      </c>
      <c r="E195" s="29">
        <f>E198+E200+E202+E205</f>
        <v>110283.53</v>
      </c>
      <c r="F195" s="29">
        <f>F198+F200+F202+F205</f>
        <v>71517.96</v>
      </c>
      <c r="G195" s="30">
        <f>F195/E195</f>
        <v>0.6484917557499293</v>
      </c>
      <c r="H195" s="29">
        <f>H198+H200+H202+H205</f>
        <v>71517.96</v>
      </c>
      <c r="I195" s="30">
        <f>H195/E195</f>
        <v>0.6484917557499293</v>
      </c>
      <c r="J195" s="70"/>
    </row>
    <row r="196" spans="1:10" s="20" customFormat="1" ht="18" customHeight="1">
      <c r="A196" s="19"/>
      <c r="B196" s="72"/>
      <c r="C196" s="28" t="s">
        <v>11</v>
      </c>
      <c r="D196" s="31"/>
      <c r="E196" s="29">
        <f>SUM(E194:E195)</f>
        <v>112400.53</v>
      </c>
      <c r="F196" s="29">
        <f>SUM(F194:F195)</f>
        <v>72218.93000000001</v>
      </c>
      <c r="G196" s="30">
        <f t="shared" si="6"/>
        <v>0.642514141169975</v>
      </c>
      <c r="H196" s="29">
        <f>SUM(H194:H195)</f>
        <v>72218.93000000001</v>
      </c>
      <c r="I196" s="30">
        <f t="shared" si="7"/>
        <v>0.642514141169975</v>
      </c>
      <c r="J196" s="70"/>
    </row>
    <row r="197" spans="1:10" s="17" customFormat="1" ht="24" customHeight="1">
      <c r="A197" s="13"/>
      <c r="B197" s="72"/>
      <c r="C197" s="80" t="s">
        <v>99</v>
      </c>
      <c r="D197" s="14" t="s">
        <v>9</v>
      </c>
      <c r="E197" s="15">
        <v>594</v>
      </c>
      <c r="F197" s="15">
        <v>0</v>
      </c>
      <c r="G197" s="16">
        <f t="shared" si="6"/>
        <v>0</v>
      </c>
      <c r="H197" s="15">
        <v>0</v>
      </c>
      <c r="I197" s="16">
        <f>H197/E197</f>
        <v>0</v>
      </c>
      <c r="J197" s="70"/>
    </row>
    <row r="198" spans="1:10" s="17" customFormat="1" ht="48" customHeight="1">
      <c r="A198" s="13"/>
      <c r="B198" s="72"/>
      <c r="C198" s="80"/>
      <c r="D198" s="14" t="s">
        <v>67</v>
      </c>
      <c r="E198" s="15">
        <v>205</v>
      </c>
      <c r="F198" s="15">
        <v>0</v>
      </c>
      <c r="G198" s="16">
        <f t="shared" si="6"/>
        <v>0</v>
      </c>
      <c r="H198" s="15">
        <v>0</v>
      </c>
      <c r="I198" s="16">
        <f>H198/E198</f>
        <v>0</v>
      </c>
      <c r="J198" s="70"/>
    </row>
    <row r="199" spans="1:10" s="17" customFormat="1" ht="18.75" customHeight="1">
      <c r="A199" s="13"/>
      <c r="B199" s="72"/>
      <c r="C199" s="14" t="s">
        <v>13</v>
      </c>
      <c r="D199" s="18"/>
      <c r="E199" s="15">
        <f>SUM(E197:E198)</f>
        <v>799</v>
      </c>
      <c r="F199" s="15">
        <f>SUM(F197:F198)</f>
        <v>0</v>
      </c>
      <c r="G199" s="16">
        <f t="shared" si="6"/>
        <v>0</v>
      </c>
      <c r="H199" s="15">
        <f>SUM(H197:H198)</f>
        <v>0</v>
      </c>
      <c r="I199" s="16">
        <f>H199/E199</f>
        <v>0</v>
      </c>
      <c r="J199" s="70"/>
    </row>
    <row r="200" spans="1:10" s="17" customFormat="1" ht="46.5" customHeight="1">
      <c r="A200" s="13"/>
      <c r="B200" s="72"/>
      <c r="C200" s="21" t="s">
        <v>60</v>
      </c>
      <c r="D200" s="14" t="s">
        <v>67</v>
      </c>
      <c r="E200" s="15">
        <v>9934.53</v>
      </c>
      <c r="F200" s="15">
        <v>5156.44</v>
      </c>
      <c r="G200" s="16">
        <f>F200/E200</f>
        <v>0.519042169080973</v>
      </c>
      <c r="H200" s="15">
        <v>5156.44</v>
      </c>
      <c r="I200" s="16">
        <f>H200/E200</f>
        <v>0.519042169080973</v>
      </c>
      <c r="J200" s="70"/>
    </row>
    <row r="201" spans="1:10" s="17" customFormat="1" ht="18.75" customHeight="1">
      <c r="A201" s="13"/>
      <c r="B201" s="73"/>
      <c r="C201" s="14" t="s">
        <v>13</v>
      </c>
      <c r="D201" s="18"/>
      <c r="E201" s="15">
        <f>SUM(E200:E200)</f>
        <v>9934.53</v>
      </c>
      <c r="F201" s="15">
        <f>SUM(F200:F200)</f>
        <v>5156.44</v>
      </c>
      <c r="G201" s="16">
        <f t="shared" si="6"/>
        <v>0.519042169080973</v>
      </c>
      <c r="H201" s="15">
        <f>SUM(H200:H200)</f>
        <v>5156.44</v>
      </c>
      <c r="I201" s="16">
        <f t="shared" si="7"/>
        <v>0.519042169080973</v>
      </c>
      <c r="J201" s="70"/>
    </row>
    <row r="202" spans="1:10" s="17" customFormat="1" ht="37.5" customHeight="1">
      <c r="A202" s="13"/>
      <c r="B202" s="42"/>
      <c r="C202" s="21" t="s">
        <v>100</v>
      </c>
      <c r="D202" s="14" t="s">
        <v>67</v>
      </c>
      <c r="E202" s="15">
        <v>100044</v>
      </c>
      <c r="F202" s="15">
        <v>66296.22</v>
      </c>
      <c r="G202" s="16">
        <f t="shared" si="6"/>
        <v>0.662670624925033</v>
      </c>
      <c r="H202" s="15">
        <v>66296.22</v>
      </c>
      <c r="I202" s="16">
        <f t="shared" si="7"/>
        <v>0.662670624925033</v>
      </c>
      <c r="J202" s="70"/>
    </row>
    <row r="203" spans="1:10" s="17" customFormat="1" ht="18.75" customHeight="1">
      <c r="A203" s="13"/>
      <c r="B203" s="42"/>
      <c r="C203" s="21" t="s">
        <v>13</v>
      </c>
      <c r="D203" s="18"/>
      <c r="E203" s="15">
        <f>SUM(E202:E202)</f>
        <v>100044</v>
      </c>
      <c r="F203" s="15">
        <f>SUM(F202:F202)</f>
        <v>66296.22</v>
      </c>
      <c r="G203" s="16">
        <f>F203/E203</f>
        <v>0.662670624925033</v>
      </c>
      <c r="H203" s="15">
        <f>SUM(H202:H202)</f>
        <v>66296.22</v>
      </c>
      <c r="I203" s="16">
        <f>H203/E203</f>
        <v>0.662670624925033</v>
      </c>
      <c r="J203" s="70"/>
    </row>
    <row r="204" spans="1:10" s="17" customFormat="1" ht="27" customHeight="1">
      <c r="A204" s="13"/>
      <c r="B204" s="42"/>
      <c r="C204" s="74" t="s">
        <v>101</v>
      </c>
      <c r="D204" s="14" t="s">
        <v>9</v>
      </c>
      <c r="E204" s="15">
        <v>1523</v>
      </c>
      <c r="F204" s="15">
        <v>700.97</v>
      </c>
      <c r="G204" s="16">
        <f>F204/E204</f>
        <v>0.46025607353906767</v>
      </c>
      <c r="H204" s="15">
        <v>700.97</v>
      </c>
      <c r="I204" s="16">
        <f>H204/E204</f>
        <v>0.46025607353906767</v>
      </c>
      <c r="J204" s="70"/>
    </row>
    <row r="205" spans="1:10" s="17" customFormat="1" ht="34.5" customHeight="1">
      <c r="A205" s="13"/>
      <c r="B205" s="42"/>
      <c r="C205" s="77"/>
      <c r="D205" s="14" t="s">
        <v>67</v>
      </c>
      <c r="E205" s="15">
        <v>100</v>
      </c>
      <c r="F205" s="15">
        <v>65.3</v>
      </c>
      <c r="G205" s="16">
        <f>F205/E205</f>
        <v>0.653</v>
      </c>
      <c r="H205" s="15">
        <v>65.3</v>
      </c>
      <c r="I205" s="16">
        <f>H205/E205</f>
        <v>0.653</v>
      </c>
      <c r="J205" s="70"/>
    </row>
    <row r="206" spans="1:10" s="17" customFormat="1" ht="18.75" customHeight="1">
      <c r="A206" s="13"/>
      <c r="B206" s="42"/>
      <c r="C206" s="14" t="s">
        <v>13</v>
      </c>
      <c r="D206" s="18"/>
      <c r="E206" s="15">
        <f>SUM(E204:E205)</f>
        <v>1623</v>
      </c>
      <c r="F206" s="15">
        <f>SUM(F204:F205)</f>
        <v>766.27</v>
      </c>
      <c r="G206" s="16">
        <f>F206/E206</f>
        <v>0.4721318545902649</v>
      </c>
      <c r="H206" s="15">
        <f>SUM(H204:H205)</f>
        <v>766.27</v>
      </c>
      <c r="I206" s="16">
        <f>H206/E206</f>
        <v>0.4721318545902649</v>
      </c>
      <c r="J206" s="70"/>
    </row>
    <row r="207" spans="1:10" s="17" customFormat="1" ht="24.75" customHeight="1">
      <c r="A207" s="13"/>
      <c r="B207" s="71">
        <v>16</v>
      </c>
      <c r="C207" s="78" t="s">
        <v>31</v>
      </c>
      <c r="D207" s="28" t="s">
        <v>9</v>
      </c>
      <c r="E207" s="29">
        <f>E212</f>
        <v>797</v>
      </c>
      <c r="F207" s="29">
        <f>F212</f>
        <v>578.86</v>
      </c>
      <c r="G207" s="30">
        <f>G212</f>
        <v>0.7262986198243413</v>
      </c>
      <c r="H207" s="29">
        <f>H212</f>
        <v>578.86</v>
      </c>
      <c r="I207" s="30">
        <f>I212</f>
        <v>0.7262986198243413</v>
      </c>
      <c r="J207" s="70"/>
    </row>
    <row r="208" spans="1:10" s="17" customFormat="1" ht="46.5" customHeight="1">
      <c r="A208" s="13"/>
      <c r="B208" s="72"/>
      <c r="C208" s="83"/>
      <c r="D208" s="28" t="s">
        <v>67</v>
      </c>
      <c r="E208" s="29">
        <f>E213</f>
        <v>3000</v>
      </c>
      <c r="F208" s="29">
        <f>F213</f>
        <v>0</v>
      </c>
      <c r="G208" s="30" t="str">
        <f>G210</f>
        <v>-</v>
      </c>
      <c r="H208" s="29">
        <f>H213</f>
        <v>0</v>
      </c>
      <c r="I208" s="30" t="str">
        <f>I210</f>
        <v>-</v>
      </c>
      <c r="J208" s="70"/>
    </row>
    <row r="209" spans="1:10" s="17" customFormat="1" ht="18.75" customHeight="1">
      <c r="A209" s="13"/>
      <c r="B209" s="72"/>
      <c r="C209" s="28" t="s">
        <v>11</v>
      </c>
      <c r="D209" s="31"/>
      <c r="E209" s="29">
        <f>SUM(E207:E208)</f>
        <v>3797</v>
      </c>
      <c r="F209" s="29">
        <f>SUM(F207:F208)</f>
        <v>578.86</v>
      </c>
      <c r="G209" s="30">
        <f>SUM(G207:G208)</f>
        <v>0.7262986198243413</v>
      </c>
      <c r="H209" s="29">
        <f>SUM(H207:H208)</f>
        <v>578.86</v>
      </c>
      <c r="I209" s="30">
        <f>SUM(I207:I208)</f>
        <v>0.7262986198243413</v>
      </c>
      <c r="J209" s="70"/>
    </row>
    <row r="210" spans="1:10" s="17" customFormat="1" ht="37.5" customHeight="1">
      <c r="A210" s="13"/>
      <c r="B210" s="72"/>
      <c r="C210" s="21" t="s">
        <v>61</v>
      </c>
      <c r="D210" s="14" t="s">
        <v>67</v>
      </c>
      <c r="E210" s="15">
        <v>0</v>
      </c>
      <c r="F210" s="15">
        <v>0</v>
      </c>
      <c r="G210" s="16" t="s">
        <v>19</v>
      </c>
      <c r="H210" s="15">
        <v>0</v>
      </c>
      <c r="I210" s="16" t="s">
        <v>19</v>
      </c>
      <c r="J210" s="70"/>
    </row>
    <row r="211" spans="1:10" s="17" customFormat="1" ht="18.75" customHeight="1">
      <c r="A211" s="13"/>
      <c r="B211" s="72"/>
      <c r="C211" s="14" t="s">
        <v>13</v>
      </c>
      <c r="D211" s="18"/>
      <c r="E211" s="15">
        <f>SUM(E210)</f>
        <v>0</v>
      </c>
      <c r="F211" s="15">
        <f>SUM(F210)</f>
        <v>0</v>
      </c>
      <c r="G211" s="16" t="s">
        <v>19</v>
      </c>
      <c r="H211" s="15">
        <f>SUM(H210)</f>
        <v>0</v>
      </c>
      <c r="I211" s="16" t="s">
        <v>19</v>
      </c>
      <c r="J211" s="70"/>
    </row>
    <row r="212" spans="1:10" s="17" customFormat="1" ht="26.25" customHeight="1">
      <c r="A212" s="13"/>
      <c r="B212" s="72"/>
      <c r="C212" s="74" t="s">
        <v>62</v>
      </c>
      <c r="D212" s="14" t="s">
        <v>9</v>
      </c>
      <c r="E212" s="15">
        <v>797</v>
      </c>
      <c r="F212" s="15">
        <v>578.86</v>
      </c>
      <c r="G212" s="16">
        <f aca="true" t="shared" si="8" ref="G212:G227">F212/E212</f>
        <v>0.7262986198243413</v>
      </c>
      <c r="H212" s="15">
        <v>578.86</v>
      </c>
      <c r="I212" s="16">
        <f t="shared" si="7"/>
        <v>0.7262986198243413</v>
      </c>
      <c r="J212" s="70"/>
    </row>
    <row r="213" spans="1:10" s="17" customFormat="1" ht="35.25" customHeight="1">
      <c r="A213" s="13"/>
      <c r="B213" s="72"/>
      <c r="C213" s="77"/>
      <c r="D213" s="14" t="s">
        <v>67</v>
      </c>
      <c r="E213" s="15">
        <v>3000</v>
      </c>
      <c r="F213" s="15">
        <v>0</v>
      </c>
      <c r="G213" s="16" t="s">
        <v>19</v>
      </c>
      <c r="H213" s="15">
        <v>0</v>
      </c>
      <c r="I213" s="16" t="s">
        <v>19</v>
      </c>
      <c r="J213" s="70"/>
    </row>
    <row r="214" spans="1:10" s="17" customFormat="1" ht="18.75" customHeight="1">
      <c r="A214" s="13"/>
      <c r="B214" s="73"/>
      <c r="C214" s="14" t="s">
        <v>13</v>
      </c>
      <c r="D214" s="18"/>
      <c r="E214" s="15">
        <f>SUM(E212:E213)</f>
        <v>3797</v>
      </c>
      <c r="F214" s="15">
        <f>SUM(F212:F213)</f>
        <v>578.86</v>
      </c>
      <c r="G214" s="16">
        <f t="shared" si="8"/>
        <v>0.1524519357387411</v>
      </c>
      <c r="H214" s="15">
        <f>SUM(H212:H213)</f>
        <v>578.86</v>
      </c>
      <c r="I214" s="16">
        <f t="shared" si="7"/>
        <v>0.1524519357387411</v>
      </c>
      <c r="J214" s="70"/>
    </row>
    <row r="215" spans="1:10" s="20" customFormat="1" ht="18.75" customHeight="1">
      <c r="A215" s="19"/>
      <c r="B215" s="71">
        <v>17</v>
      </c>
      <c r="C215" s="78" t="s">
        <v>105</v>
      </c>
      <c r="D215" s="28" t="s">
        <v>8</v>
      </c>
      <c r="E215" s="29">
        <f>E220</f>
        <v>15746.76</v>
      </c>
      <c r="F215" s="29">
        <f>F220</f>
        <v>15746.76</v>
      </c>
      <c r="G215" s="30">
        <f t="shared" si="8"/>
        <v>1</v>
      </c>
      <c r="H215" s="29">
        <f>H220</f>
        <v>15746.75</v>
      </c>
      <c r="I215" s="30">
        <f t="shared" si="7"/>
        <v>0.999999364948726</v>
      </c>
      <c r="J215" s="70"/>
    </row>
    <row r="216" spans="1:10" s="20" customFormat="1" ht="28.5" customHeight="1">
      <c r="A216" s="19"/>
      <c r="B216" s="72"/>
      <c r="C216" s="84"/>
      <c r="D216" s="28" t="s">
        <v>9</v>
      </c>
      <c r="E216" s="29">
        <f>E221+E224</f>
        <v>615937.9400000001</v>
      </c>
      <c r="F216" s="29">
        <f>F221+F224</f>
        <v>452216.28</v>
      </c>
      <c r="G216" s="30">
        <f t="shared" si="8"/>
        <v>0.7341913050525837</v>
      </c>
      <c r="H216" s="29">
        <f>H221+H224</f>
        <v>452216.28</v>
      </c>
      <c r="I216" s="30">
        <f t="shared" si="7"/>
        <v>0.7341913050525837</v>
      </c>
      <c r="J216" s="70"/>
    </row>
    <row r="217" spans="1:10" s="20" customFormat="1" ht="45" customHeight="1">
      <c r="A217" s="19"/>
      <c r="B217" s="72"/>
      <c r="C217" s="84"/>
      <c r="D217" s="28" t="s">
        <v>67</v>
      </c>
      <c r="E217" s="29">
        <f>E222+E225</f>
        <v>1217390.85</v>
      </c>
      <c r="F217" s="29">
        <f>F222+F225</f>
        <v>741467.57</v>
      </c>
      <c r="G217" s="30">
        <f t="shared" si="8"/>
        <v>0.6090628740966797</v>
      </c>
      <c r="H217" s="29">
        <f>H222+H225</f>
        <v>741467.57</v>
      </c>
      <c r="I217" s="30">
        <f t="shared" si="7"/>
        <v>0.6090628740966797</v>
      </c>
      <c r="J217" s="70"/>
    </row>
    <row r="218" spans="1:10" s="20" customFormat="1" ht="21.75" customHeight="1">
      <c r="A218" s="19"/>
      <c r="B218" s="72"/>
      <c r="C218" s="77"/>
      <c r="D218" s="43" t="s">
        <v>10</v>
      </c>
      <c r="E218" s="29">
        <f>E226</f>
        <v>20916</v>
      </c>
      <c r="F218" s="29">
        <f>F226</f>
        <v>0</v>
      </c>
      <c r="G218" s="30" t="s">
        <v>19</v>
      </c>
      <c r="H218" s="29">
        <f>H226</f>
        <v>0</v>
      </c>
      <c r="I218" s="30" t="s">
        <v>19</v>
      </c>
      <c r="J218" s="70"/>
    </row>
    <row r="219" spans="1:10" s="20" customFormat="1" ht="18.75" customHeight="1">
      <c r="A219" s="19"/>
      <c r="B219" s="72"/>
      <c r="C219" s="28" t="s">
        <v>11</v>
      </c>
      <c r="D219" s="31"/>
      <c r="E219" s="29">
        <f>SUM(E215:E218)</f>
        <v>1869991.5500000003</v>
      </c>
      <c r="F219" s="29">
        <f>SUM(F215:F218)</f>
        <v>1209430.6099999999</v>
      </c>
      <c r="G219" s="30">
        <f t="shared" si="8"/>
        <v>0.6467572594111453</v>
      </c>
      <c r="H219" s="29">
        <f>SUM(H215:H218)</f>
        <v>1209430.6</v>
      </c>
      <c r="I219" s="30">
        <f t="shared" si="7"/>
        <v>0.6467572540635277</v>
      </c>
      <c r="J219" s="70"/>
    </row>
    <row r="220" spans="1:10" s="17" customFormat="1" ht="18.75" customHeight="1">
      <c r="A220" s="13"/>
      <c r="B220" s="72"/>
      <c r="C220" s="80" t="s">
        <v>63</v>
      </c>
      <c r="D220" s="14" t="s">
        <v>8</v>
      </c>
      <c r="E220" s="15">
        <v>15746.76</v>
      </c>
      <c r="F220" s="15">
        <v>15746.76</v>
      </c>
      <c r="G220" s="16">
        <f t="shared" si="8"/>
        <v>1</v>
      </c>
      <c r="H220" s="15">
        <v>15746.75</v>
      </c>
      <c r="I220" s="16">
        <f t="shared" si="7"/>
        <v>0.999999364948726</v>
      </c>
      <c r="J220" s="70"/>
    </row>
    <row r="221" spans="1:10" s="17" customFormat="1" ht="28.5" customHeight="1">
      <c r="A221" s="13"/>
      <c r="B221" s="72"/>
      <c r="C221" s="80"/>
      <c r="D221" s="14" t="s">
        <v>9</v>
      </c>
      <c r="E221" s="15">
        <v>527336.81</v>
      </c>
      <c r="F221" s="15">
        <v>423443.77</v>
      </c>
      <c r="G221" s="16">
        <f t="shared" si="8"/>
        <v>0.802985420266793</v>
      </c>
      <c r="H221" s="15">
        <v>423443.77</v>
      </c>
      <c r="I221" s="16">
        <f t="shared" si="7"/>
        <v>0.802985420266793</v>
      </c>
      <c r="J221" s="70"/>
    </row>
    <row r="222" spans="1:10" s="17" customFormat="1" ht="37.5" customHeight="1">
      <c r="A222" s="13"/>
      <c r="B222" s="72"/>
      <c r="C222" s="80"/>
      <c r="D222" s="14" t="s">
        <v>67</v>
      </c>
      <c r="E222" s="15">
        <v>409176.58</v>
      </c>
      <c r="F222" s="15">
        <v>255857.71</v>
      </c>
      <c r="G222" s="16">
        <f t="shared" si="8"/>
        <v>0.625299009048856</v>
      </c>
      <c r="H222" s="15">
        <v>255857.71</v>
      </c>
      <c r="I222" s="16">
        <f t="shared" si="7"/>
        <v>0.625299009048856</v>
      </c>
      <c r="J222" s="70"/>
    </row>
    <row r="223" spans="1:10" s="17" customFormat="1" ht="18.75" customHeight="1">
      <c r="A223" s="13"/>
      <c r="B223" s="72"/>
      <c r="C223" s="14" t="s">
        <v>13</v>
      </c>
      <c r="D223" s="18"/>
      <c r="E223" s="15">
        <f>SUM(E220:E222)</f>
        <v>952260.1500000001</v>
      </c>
      <c r="F223" s="15">
        <f>SUM(F220:F222)</f>
        <v>695048.24</v>
      </c>
      <c r="G223" s="16">
        <f t="shared" si="8"/>
        <v>0.7298932334824679</v>
      </c>
      <c r="H223" s="15">
        <f>SUM(H220:H222)</f>
        <v>695048.23</v>
      </c>
      <c r="I223" s="16">
        <f t="shared" si="7"/>
        <v>0.7298932229811359</v>
      </c>
      <c r="J223" s="70"/>
    </row>
    <row r="224" spans="1:10" s="17" customFormat="1" ht="25.5" customHeight="1">
      <c r="A224" s="13"/>
      <c r="B224" s="72"/>
      <c r="C224" s="74" t="s">
        <v>102</v>
      </c>
      <c r="D224" s="14" t="s">
        <v>9</v>
      </c>
      <c r="E224" s="15">
        <v>88601.13</v>
      </c>
      <c r="F224" s="15">
        <v>28772.51</v>
      </c>
      <c r="G224" s="16">
        <f t="shared" si="8"/>
        <v>0.32474202078461073</v>
      </c>
      <c r="H224" s="15">
        <v>28772.51</v>
      </c>
      <c r="I224" s="16">
        <f t="shared" si="7"/>
        <v>0.32474202078461073</v>
      </c>
      <c r="J224" s="70"/>
    </row>
    <row r="225" spans="1:10" s="17" customFormat="1" ht="34.5" customHeight="1">
      <c r="A225" s="13"/>
      <c r="B225" s="72"/>
      <c r="C225" s="79"/>
      <c r="D225" s="14" t="s">
        <v>67</v>
      </c>
      <c r="E225" s="15">
        <v>808214.27</v>
      </c>
      <c r="F225" s="15">
        <v>485609.86</v>
      </c>
      <c r="G225" s="16">
        <f t="shared" si="8"/>
        <v>0.6008429670512994</v>
      </c>
      <c r="H225" s="15">
        <v>485609.86</v>
      </c>
      <c r="I225" s="16">
        <f t="shared" si="7"/>
        <v>0.6008429670512994</v>
      </c>
      <c r="J225" s="70"/>
    </row>
    <row r="226" spans="1:10" s="17" customFormat="1" ht="19.5" customHeight="1">
      <c r="A226" s="13"/>
      <c r="B226" s="72"/>
      <c r="C226" s="77"/>
      <c r="D226" s="14" t="s">
        <v>10</v>
      </c>
      <c r="E226" s="15">
        <v>20916</v>
      </c>
      <c r="F226" s="15">
        <v>0</v>
      </c>
      <c r="G226" s="16" t="s">
        <v>19</v>
      </c>
      <c r="H226" s="15">
        <v>0</v>
      </c>
      <c r="I226" s="16" t="s">
        <v>19</v>
      </c>
      <c r="J226" s="70"/>
    </row>
    <row r="227" spans="1:10" s="17" customFormat="1" ht="18.75" customHeight="1">
      <c r="A227" s="13"/>
      <c r="B227" s="73"/>
      <c r="C227" s="14" t="s">
        <v>13</v>
      </c>
      <c r="D227" s="18"/>
      <c r="E227" s="15">
        <f>SUM(E224:E226)</f>
        <v>917731.4</v>
      </c>
      <c r="F227" s="15">
        <f>SUM(F224:F225)</f>
        <v>514382.37</v>
      </c>
      <c r="G227" s="16">
        <f t="shared" si="8"/>
        <v>0.5604933752947757</v>
      </c>
      <c r="H227" s="15">
        <f>SUM(H224:H226)</f>
        <v>514382.37</v>
      </c>
      <c r="I227" s="16">
        <f t="shared" si="7"/>
        <v>0.5604933752947757</v>
      </c>
      <c r="J227" s="70"/>
    </row>
    <row r="228" spans="1:10" s="17" customFormat="1" ht="58.5" customHeight="1">
      <c r="A228" s="13"/>
      <c r="B228" s="72">
        <v>18</v>
      </c>
      <c r="C228" s="78" t="s">
        <v>103</v>
      </c>
      <c r="D228" s="28" t="s">
        <v>67</v>
      </c>
      <c r="E228" s="29">
        <f>E231</f>
        <v>0</v>
      </c>
      <c r="F228" s="29">
        <f>F231</f>
        <v>0</v>
      </c>
      <c r="G228" s="30" t="s">
        <v>19</v>
      </c>
      <c r="H228" s="29">
        <f>H231</f>
        <v>0</v>
      </c>
      <c r="I228" s="30" t="s">
        <v>19</v>
      </c>
      <c r="J228" s="70"/>
    </row>
    <row r="229" spans="1:10" s="17" customFormat="1" ht="18.75" customHeight="1">
      <c r="A229" s="13"/>
      <c r="B229" s="72"/>
      <c r="C229" s="83"/>
      <c r="D229" s="28" t="s">
        <v>10</v>
      </c>
      <c r="E229" s="29">
        <f>E232</f>
        <v>0</v>
      </c>
      <c r="F229" s="29">
        <f>F232</f>
        <v>0</v>
      </c>
      <c r="G229" s="30" t="s">
        <v>19</v>
      </c>
      <c r="H229" s="29">
        <f>H232</f>
        <v>0</v>
      </c>
      <c r="I229" s="30" t="s">
        <v>19</v>
      </c>
      <c r="J229" s="70"/>
    </row>
    <row r="230" spans="1:10" s="17" customFormat="1" ht="18.75" customHeight="1">
      <c r="A230" s="13"/>
      <c r="B230" s="72"/>
      <c r="C230" s="28" t="s">
        <v>11</v>
      </c>
      <c r="D230" s="31"/>
      <c r="E230" s="29">
        <f>SUM(E228:E229)</f>
        <v>0</v>
      </c>
      <c r="F230" s="29">
        <f>SUM(F228:F229)</f>
        <v>0</v>
      </c>
      <c r="G230" s="30" t="s">
        <v>19</v>
      </c>
      <c r="H230" s="29">
        <f>SUM(H228:H229)</f>
        <v>0</v>
      </c>
      <c r="I230" s="30" t="s">
        <v>19</v>
      </c>
      <c r="J230" s="70"/>
    </row>
    <row r="231" spans="1:10" s="17" customFormat="1" ht="37.5" customHeight="1">
      <c r="A231" s="13"/>
      <c r="B231" s="72"/>
      <c r="C231" s="74" t="s">
        <v>64</v>
      </c>
      <c r="D231" s="14" t="s">
        <v>67</v>
      </c>
      <c r="E231" s="15">
        <v>0</v>
      </c>
      <c r="F231" s="15">
        <v>0</v>
      </c>
      <c r="G231" s="16" t="s">
        <v>19</v>
      </c>
      <c r="H231" s="15">
        <v>0</v>
      </c>
      <c r="I231" s="16" t="s">
        <v>19</v>
      </c>
      <c r="J231" s="70"/>
    </row>
    <row r="232" spans="1:10" s="17" customFormat="1" ht="18.75" customHeight="1">
      <c r="A232" s="13"/>
      <c r="B232" s="72"/>
      <c r="C232" s="75"/>
      <c r="D232" s="14" t="s">
        <v>10</v>
      </c>
      <c r="E232" s="15">
        <v>0</v>
      </c>
      <c r="F232" s="15">
        <v>0</v>
      </c>
      <c r="G232" s="16" t="s">
        <v>19</v>
      </c>
      <c r="H232" s="15">
        <v>0</v>
      </c>
      <c r="I232" s="16" t="s">
        <v>19</v>
      </c>
      <c r="J232" s="70"/>
    </row>
    <row r="233" spans="1:10" s="17" customFormat="1" ht="18.75" customHeight="1">
      <c r="A233" s="13"/>
      <c r="B233" s="73"/>
      <c r="C233" s="14" t="s">
        <v>13</v>
      </c>
      <c r="D233" s="18"/>
      <c r="E233" s="15">
        <f>SUM(E231:E232)</f>
        <v>0</v>
      </c>
      <c r="F233" s="15">
        <f>SUM(F231:F232)</f>
        <v>0</v>
      </c>
      <c r="G233" s="16" t="s">
        <v>19</v>
      </c>
      <c r="H233" s="15">
        <f>SUM(H231:H232)</f>
        <v>0</v>
      </c>
      <c r="I233" s="16" t="s">
        <v>19</v>
      </c>
      <c r="J233" s="70"/>
    </row>
    <row r="234" spans="1:10" s="20" customFormat="1" ht="21.75" customHeight="1">
      <c r="A234" s="19"/>
      <c r="B234" s="71">
        <v>19</v>
      </c>
      <c r="C234" s="78" t="s">
        <v>32</v>
      </c>
      <c r="D234" s="34" t="s">
        <v>8</v>
      </c>
      <c r="E234" s="29">
        <f>E238</f>
        <v>0</v>
      </c>
      <c r="F234" s="29">
        <f>F238</f>
        <v>0</v>
      </c>
      <c r="G234" s="30" t="s">
        <v>19</v>
      </c>
      <c r="H234" s="29">
        <f>H238</f>
        <v>0</v>
      </c>
      <c r="I234" s="30" t="s">
        <v>19</v>
      </c>
      <c r="J234" s="70"/>
    </row>
    <row r="235" spans="1:10" s="20" customFormat="1" ht="21.75" customHeight="1">
      <c r="A235" s="19"/>
      <c r="B235" s="72"/>
      <c r="C235" s="84"/>
      <c r="D235" s="34" t="s">
        <v>9</v>
      </c>
      <c r="E235" s="29">
        <f>E239+E242</f>
        <v>183083.53</v>
      </c>
      <c r="F235" s="29">
        <f>F239+F242</f>
        <v>132712.63</v>
      </c>
      <c r="G235" s="32">
        <f>F235/E235</f>
        <v>0.7248747607171437</v>
      </c>
      <c r="H235" s="29">
        <f>H239+H242</f>
        <v>132712.63</v>
      </c>
      <c r="I235" s="32">
        <f>H235/E235</f>
        <v>0.7248747607171437</v>
      </c>
      <c r="J235" s="70"/>
    </row>
    <row r="236" spans="1:10" s="20" customFormat="1" ht="34.5" customHeight="1">
      <c r="A236" s="19"/>
      <c r="B236" s="72"/>
      <c r="C236" s="84"/>
      <c r="D236" s="28" t="s">
        <v>67</v>
      </c>
      <c r="E236" s="29">
        <f>E240+E243</f>
        <v>71465.17</v>
      </c>
      <c r="F236" s="29">
        <f>F240+F243</f>
        <v>45860.79</v>
      </c>
      <c r="G236" s="32">
        <f>F236/E236</f>
        <v>0.6417222543513155</v>
      </c>
      <c r="H236" s="29">
        <f>H240+H243</f>
        <v>45860.79</v>
      </c>
      <c r="I236" s="32">
        <f>H236/E236</f>
        <v>0.6417222543513155</v>
      </c>
      <c r="J236" s="70"/>
    </row>
    <row r="237" spans="1:10" s="20" customFormat="1" ht="18.75" customHeight="1">
      <c r="A237" s="19"/>
      <c r="B237" s="72"/>
      <c r="C237" s="28" t="s">
        <v>11</v>
      </c>
      <c r="D237" s="31"/>
      <c r="E237" s="29">
        <f>SUM(E234:E236)</f>
        <v>254548.7</v>
      </c>
      <c r="F237" s="29">
        <f>SUM(F234:F236)</f>
        <v>178573.42</v>
      </c>
      <c r="G237" s="32">
        <f>F237/E237</f>
        <v>0.7015294912132728</v>
      </c>
      <c r="H237" s="29">
        <f>SUM(H234:H236)</f>
        <v>178573.42</v>
      </c>
      <c r="I237" s="32">
        <f>H237/E237</f>
        <v>0.7015294912132728</v>
      </c>
      <c r="J237" s="70"/>
    </row>
    <row r="238" spans="1:10" s="17" customFormat="1" ht="24" customHeight="1">
      <c r="A238" s="13"/>
      <c r="B238" s="72"/>
      <c r="C238" s="74" t="s">
        <v>65</v>
      </c>
      <c r="D238" s="14" t="s">
        <v>8</v>
      </c>
      <c r="E238" s="15">
        <v>0</v>
      </c>
      <c r="F238" s="15">
        <v>0</v>
      </c>
      <c r="G238" s="16" t="s">
        <v>19</v>
      </c>
      <c r="H238" s="15">
        <v>0</v>
      </c>
      <c r="I238" s="16" t="s">
        <v>19</v>
      </c>
      <c r="J238" s="70"/>
    </row>
    <row r="239" spans="1:10" s="17" customFormat="1" ht="24" customHeight="1">
      <c r="A239" s="13"/>
      <c r="B239" s="72"/>
      <c r="C239" s="79"/>
      <c r="D239" s="14" t="s">
        <v>9</v>
      </c>
      <c r="E239" s="15">
        <v>0</v>
      </c>
      <c r="F239" s="15">
        <v>0</v>
      </c>
      <c r="G239" s="16" t="s">
        <v>19</v>
      </c>
      <c r="H239" s="15">
        <v>0</v>
      </c>
      <c r="I239" s="16" t="s">
        <v>19</v>
      </c>
      <c r="J239" s="70"/>
    </row>
    <row r="240" spans="1:10" s="17" customFormat="1" ht="38.25" customHeight="1">
      <c r="A240" s="13"/>
      <c r="B240" s="72"/>
      <c r="C240" s="75"/>
      <c r="D240" s="14" t="s">
        <v>67</v>
      </c>
      <c r="E240" s="15">
        <v>0</v>
      </c>
      <c r="F240" s="15">
        <v>0</v>
      </c>
      <c r="G240" s="16" t="s">
        <v>19</v>
      </c>
      <c r="H240" s="15">
        <v>0</v>
      </c>
      <c r="I240" s="16" t="s">
        <v>19</v>
      </c>
      <c r="J240" s="70"/>
    </row>
    <row r="241" spans="1:10" s="17" customFormat="1" ht="18.75" customHeight="1">
      <c r="A241" s="13"/>
      <c r="B241" s="72"/>
      <c r="C241" s="14" t="s">
        <v>13</v>
      </c>
      <c r="D241" s="18"/>
      <c r="E241" s="15">
        <f>SUM(E238:E240)</f>
        <v>0</v>
      </c>
      <c r="F241" s="15">
        <f>SUM(F238:F240)</f>
        <v>0</v>
      </c>
      <c r="G241" s="16" t="s">
        <v>19</v>
      </c>
      <c r="H241" s="15">
        <f>SUM(H238:H240)</f>
        <v>0</v>
      </c>
      <c r="I241" s="16" t="s">
        <v>19</v>
      </c>
      <c r="J241" s="70"/>
    </row>
    <row r="242" spans="1:10" s="17" customFormat="1" ht="26.25" customHeight="1">
      <c r="A242" s="13"/>
      <c r="B242" s="72"/>
      <c r="C242" s="80" t="s">
        <v>66</v>
      </c>
      <c r="D242" s="14" t="s">
        <v>9</v>
      </c>
      <c r="E242" s="15">
        <v>183083.53</v>
      </c>
      <c r="F242" s="15">
        <v>132712.63</v>
      </c>
      <c r="G242" s="16">
        <f aca="true" t="shared" si="9" ref="G242:G249">F242/E242</f>
        <v>0.7248747607171437</v>
      </c>
      <c r="H242" s="15">
        <v>132712.63</v>
      </c>
      <c r="I242" s="16">
        <f aca="true" t="shared" si="10" ref="I242:I249">H242/E242</f>
        <v>0.7248747607171437</v>
      </c>
      <c r="J242" s="70"/>
    </row>
    <row r="243" spans="1:10" s="17" customFormat="1" ht="33.75" customHeight="1">
      <c r="A243" s="13"/>
      <c r="B243" s="72"/>
      <c r="C243" s="80"/>
      <c r="D243" s="14" t="s">
        <v>67</v>
      </c>
      <c r="E243" s="15">
        <v>71465.17</v>
      </c>
      <c r="F243" s="15">
        <v>45860.79</v>
      </c>
      <c r="G243" s="16">
        <f t="shared" si="9"/>
        <v>0.6417222543513155</v>
      </c>
      <c r="H243" s="15">
        <v>45860.79</v>
      </c>
      <c r="I243" s="16">
        <f t="shared" si="10"/>
        <v>0.6417222543513155</v>
      </c>
      <c r="J243" s="70"/>
    </row>
    <row r="244" spans="1:10" s="17" customFormat="1" ht="18.75" customHeight="1">
      <c r="A244" s="13"/>
      <c r="B244" s="73"/>
      <c r="C244" s="14" t="s">
        <v>13</v>
      </c>
      <c r="D244" s="18"/>
      <c r="E244" s="15">
        <f>SUM(E242:E243)</f>
        <v>254548.7</v>
      </c>
      <c r="F244" s="15">
        <f>SUM(F242:F243)</f>
        <v>178573.42</v>
      </c>
      <c r="G244" s="16">
        <f t="shared" si="9"/>
        <v>0.7015294912132728</v>
      </c>
      <c r="H244" s="15">
        <f>SUM(H242:H243)</f>
        <v>178573.42</v>
      </c>
      <c r="I244" s="16">
        <f t="shared" si="10"/>
        <v>0.7015294912132728</v>
      </c>
      <c r="J244" s="70"/>
    </row>
    <row r="245" spans="1:10" s="17" customFormat="1" ht="18" customHeight="1">
      <c r="A245" s="13"/>
      <c r="B245" s="82"/>
      <c r="C245" s="81" t="s">
        <v>33</v>
      </c>
      <c r="D245" s="43" t="s">
        <v>8</v>
      </c>
      <c r="E245" s="44">
        <f>E9+E215+E170+E114+E32+E234+E90</f>
        <v>153192.28</v>
      </c>
      <c r="F245" s="44">
        <f>F9+F215+F170+F114+F32+F234+F90</f>
        <v>110137.27</v>
      </c>
      <c r="G245" s="45">
        <f t="shared" si="9"/>
        <v>0.7189479130410489</v>
      </c>
      <c r="H245" s="44">
        <f>H9+H215+H170+H114+H32+H234+H90</f>
        <v>110137.26000000001</v>
      </c>
      <c r="I245" s="45">
        <f t="shared" si="10"/>
        <v>0.718947847763608</v>
      </c>
      <c r="J245" s="70"/>
    </row>
    <row r="246" spans="1:10" s="17" customFormat="1" ht="27.75" customHeight="1">
      <c r="A246" s="13"/>
      <c r="B246" s="82"/>
      <c r="C246" s="81"/>
      <c r="D246" s="43" t="s">
        <v>9</v>
      </c>
      <c r="E246" s="44">
        <f>E10+E216+E194+E171+E115+E33+E235+E46+E70+E80+E91+E131+E158+E186+E207</f>
        <v>3458722.93</v>
      </c>
      <c r="F246" s="44">
        <f>F10+F216+F194+F171+F115+F33+F235+F46+F70+F80+F91+F131+F158+F186+F207</f>
        <v>2504589.72</v>
      </c>
      <c r="G246" s="45">
        <f t="shared" si="9"/>
        <v>0.7241371369403099</v>
      </c>
      <c r="H246" s="44">
        <f>H10+H216+H194+H171+H115+H33+H235+H46+H70+H80+H91+H131+H158+H186+H207</f>
        <v>2504589.72</v>
      </c>
      <c r="I246" s="45">
        <f t="shared" si="10"/>
        <v>0.7241371369403099</v>
      </c>
      <c r="J246" s="70"/>
    </row>
    <row r="247" spans="1:10" s="17" customFormat="1" ht="36.75" customHeight="1">
      <c r="A247" s="13"/>
      <c r="B247" s="82"/>
      <c r="C247" s="81"/>
      <c r="D247" s="43" t="s">
        <v>67</v>
      </c>
      <c r="E247" s="44">
        <f>E236+E228+E217+E208+E187+E172+E159+E148+E132+E116+E92+E81+E71+E47+E34+E11+E3+E62+E195</f>
        <v>4401386.03</v>
      </c>
      <c r="F247" s="44">
        <f>F236+F228+F217+F208+F187+F172+F159+F148+F132+F116+F92+F81+F71+F47+F34+F11+F3+F62+F195</f>
        <v>2925233.9</v>
      </c>
      <c r="G247" s="45">
        <f t="shared" si="9"/>
        <v>0.6646165276259578</v>
      </c>
      <c r="H247" s="44">
        <f>H236+H228+H217+H208+H187+H172+H159+H148+H132+H116+H92+H81+H71+H47+H34+H11+H3+H62+H195</f>
        <v>2925233.9</v>
      </c>
      <c r="I247" s="45">
        <f t="shared" si="10"/>
        <v>0.6646165276259578</v>
      </c>
      <c r="J247" s="70"/>
    </row>
    <row r="248" spans="1:10" s="17" customFormat="1" ht="18" customHeight="1">
      <c r="A248" s="13"/>
      <c r="B248" s="82"/>
      <c r="C248" s="81"/>
      <c r="D248" s="43" t="s">
        <v>10</v>
      </c>
      <c r="E248" s="44">
        <f>E229+E117+E93+E72+E218</f>
        <v>22216</v>
      </c>
      <c r="F248" s="44">
        <f>F229+F117+F93+F72</f>
        <v>1062</v>
      </c>
      <c r="G248" s="45">
        <f t="shared" si="9"/>
        <v>0.04780338494778538</v>
      </c>
      <c r="H248" s="44">
        <f>H229+H117+H93+H732</f>
        <v>1062</v>
      </c>
      <c r="I248" s="45">
        <f t="shared" si="10"/>
        <v>0.04780338494778538</v>
      </c>
      <c r="J248" s="70"/>
    </row>
    <row r="249" spans="1:10" s="17" customFormat="1" ht="18" customHeight="1">
      <c r="A249" s="13"/>
      <c r="B249" s="46"/>
      <c r="C249" s="46"/>
      <c r="D249" s="43" t="s">
        <v>34</v>
      </c>
      <c r="E249" s="44">
        <f>SUM(E245:E248)</f>
        <v>8035517.24</v>
      </c>
      <c r="F249" s="44">
        <f>SUM(F245:F248)</f>
        <v>5541022.890000001</v>
      </c>
      <c r="G249" s="45">
        <f t="shared" si="9"/>
        <v>0.6895664242268492</v>
      </c>
      <c r="H249" s="44">
        <f>SUM(H245:H248)</f>
        <v>5541022.880000001</v>
      </c>
      <c r="I249" s="45">
        <f t="shared" si="10"/>
        <v>0.6895664229823742</v>
      </c>
      <c r="J249" s="70"/>
    </row>
    <row r="251" ht="14.25" customHeight="1">
      <c r="F251" s="35"/>
    </row>
    <row r="252" spans="6:8" ht="14.25" customHeight="1">
      <c r="F252" s="35"/>
      <c r="H252" s="35"/>
    </row>
    <row r="253" spans="6:8" ht="14.25" customHeight="1">
      <c r="F253" s="35"/>
      <c r="H253" s="35"/>
    </row>
    <row r="254" ht="14.25" customHeight="1">
      <c r="F254" s="35"/>
    </row>
    <row r="255" ht="14.25" customHeight="1">
      <c r="F255" s="35"/>
    </row>
    <row r="257" ht="14.25" customHeight="1">
      <c r="F257" s="35"/>
    </row>
    <row r="259" ht="14.25" customHeight="1">
      <c r="F259" s="35"/>
    </row>
  </sheetData>
  <sheetProtection/>
  <mergeCells count="69">
    <mergeCell ref="C40:C42"/>
    <mergeCell ref="C102:C103"/>
    <mergeCell ref="C183:C184"/>
    <mergeCell ref="C204:C205"/>
    <mergeCell ref="C231:C232"/>
    <mergeCell ref="C228:C229"/>
    <mergeCell ref="C46:C47"/>
    <mergeCell ref="C197:C198"/>
    <mergeCell ref="C158:C159"/>
    <mergeCell ref="C170:C172"/>
    <mergeCell ref="B9:B31"/>
    <mergeCell ref="C9:C11"/>
    <mergeCell ref="C51:C52"/>
    <mergeCell ref="C111:C112"/>
    <mergeCell ref="B1:I1"/>
    <mergeCell ref="B3:B8"/>
    <mergeCell ref="C36:C38"/>
    <mergeCell ref="C70:C72"/>
    <mergeCell ref="C32:C34"/>
    <mergeCell ref="C20:C22"/>
    <mergeCell ref="C16:C18"/>
    <mergeCell ref="C24:C25"/>
    <mergeCell ref="C27:C28"/>
    <mergeCell ref="B148:B157"/>
    <mergeCell ref="C105:C106"/>
    <mergeCell ref="C108:C109"/>
    <mergeCell ref="C90:C93"/>
    <mergeCell ref="C95:C97"/>
    <mergeCell ref="C99:C100"/>
    <mergeCell ref="C121:C124"/>
    <mergeCell ref="C238:C240"/>
    <mergeCell ref="B194:B201"/>
    <mergeCell ref="C186:C187"/>
    <mergeCell ref="C191:C192"/>
    <mergeCell ref="B207:B214"/>
    <mergeCell ref="B215:B227"/>
    <mergeCell ref="B186:B193"/>
    <mergeCell ref="C194:C195"/>
    <mergeCell ref="C215:C218"/>
    <mergeCell ref="B90:B113"/>
    <mergeCell ref="B245:B248"/>
    <mergeCell ref="C245:C248"/>
    <mergeCell ref="C207:C208"/>
    <mergeCell ref="C234:C236"/>
    <mergeCell ref="C242:C243"/>
    <mergeCell ref="B234:B244"/>
    <mergeCell ref="B228:B233"/>
    <mergeCell ref="C224:C226"/>
    <mergeCell ref="C220:C222"/>
    <mergeCell ref="C131:C132"/>
    <mergeCell ref="C128:C129"/>
    <mergeCell ref="C114:C117"/>
    <mergeCell ref="C134:C135"/>
    <mergeCell ref="B131:B145"/>
    <mergeCell ref="B32:B45"/>
    <mergeCell ref="B46:B59"/>
    <mergeCell ref="B62:B69"/>
    <mergeCell ref="B70:B79"/>
    <mergeCell ref="B80:B89"/>
    <mergeCell ref="B170:B185"/>
    <mergeCell ref="B158:B169"/>
    <mergeCell ref="C87:C88"/>
    <mergeCell ref="C13:C14"/>
    <mergeCell ref="C212:C213"/>
    <mergeCell ref="C80:C81"/>
    <mergeCell ref="C137:C138"/>
    <mergeCell ref="C176:C177"/>
    <mergeCell ref="C161:C162"/>
    <mergeCell ref="B114:B127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0"/>
  <sheetViews>
    <sheetView zoomScalePageLayoutView="0" workbookViewId="0" topLeftCell="A441">
      <selection activeCell="A454" sqref="A454:A481"/>
    </sheetView>
  </sheetViews>
  <sheetFormatPr defaultColWidth="9.140625" defaultRowHeight="12.75"/>
  <cols>
    <col min="1" max="2" width="9.140625" style="47" customWidth="1"/>
    <col min="3" max="3" width="7.57421875" style="47" customWidth="1"/>
    <col min="4" max="4" width="57.140625" style="47" customWidth="1"/>
    <col min="5" max="5" width="10.7109375" style="47" customWidth="1"/>
    <col min="6" max="7" width="9.140625" style="47" customWidth="1"/>
    <col min="8" max="8" width="93.00390625" style="47" customWidth="1"/>
    <col min="9" max="16384" width="9.140625" style="47" customWidth="1"/>
  </cols>
  <sheetData>
    <row r="1" spans="1:8" ht="27" customHeight="1">
      <c r="A1" s="119" t="s">
        <v>881</v>
      </c>
      <c r="B1" s="120"/>
      <c r="C1" s="120"/>
      <c r="D1" s="120"/>
      <c r="E1" s="120"/>
      <c r="F1" s="120"/>
      <c r="G1" s="120"/>
      <c r="H1" s="120"/>
    </row>
    <row r="2" spans="1:8" ht="15.75">
      <c r="A2" s="129" t="s">
        <v>880</v>
      </c>
      <c r="B2" s="129"/>
      <c r="C2" s="129"/>
      <c r="D2" s="129"/>
      <c r="E2" s="129"/>
      <c r="F2" s="129"/>
      <c r="G2" s="129"/>
      <c r="H2" s="129"/>
    </row>
    <row r="3" spans="2:3" ht="20.25">
      <c r="B3" s="48"/>
      <c r="C3" s="48"/>
    </row>
    <row r="4" spans="1:8" ht="15">
      <c r="A4" s="121" t="s">
        <v>107</v>
      </c>
      <c r="B4" s="99" t="s">
        <v>108</v>
      </c>
      <c r="C4" s="123" t="s">
        <v>109</v>
      </c>
      <c r="D4" s="125" t="s">
        <v>110</v>
      </c>
      <c r="E4" s="125" t="s">
        <v>111</v>
      </c>
      <c r="F4" s="126" t="s">
        <v>112</v>
      </c>
      <c r="G4" s="127"/>
      <c r="H4" s="121" t="s">
        <v>113</v>
      </c>
    </row>
    <row r="5" spans="1:8" ht="25.5">
      <c r="A5" s="122"/>
      <c r="B5" s="101"/>
      <c r="C5" s="124"/>
      <c r="D5" s="122"/>
      <c r="E5" s="122"/>
      <c r="F5" s="49" t="s">
        <v>114</v>
      </c>
      <c r="G5" s="49" t="s">
        <v>115</v>
      </c>
      <c r="H5" s="128"/>
    </row>
    <row r="6" spans="1:8" ht="15">
      <c r="A6" s="50" t="s">
        <v>116</v>
      </c>
      <c r="B6" s="51">
        <v>2</v>
      </c>
      <c r="C6" s="51">
        <v>3</v>
      </c>
      <c r="D6" s="50" t="s">
        <v>117</v>
      </c>
      <c r="E6" s="51">
        <v>4</v>
      </c>
      <c r="F6" s="51">
        <v>5</v>
      </c>
      <c r="G6" s="50" t="s">
        <v>118</v>
      </c>
      <c r="H6" s="51">
        <v>6</v>
      </c>
    </row>
    <row r="7" spans="1:8" s="54" customFormat="1" ht="14.25">
      <c r="A7" s="52" t="s">
        <v>119</v>
      </c>
      <c r="B7" s="52"/>
      <c r="C7" s="52"/>
      <c r="D7" s="53"/>
      <c r="E7" s="53"/>
      <c r="F7" s="53"/>
      <c r="G7" s="53"/>
      <c r="H7" s="53"/>
    </row>
    <row r="8" spans="1:8" ht="15">
      <c r="A8" s="115"/>
      <c r="B8" s="64" t="s">
        <v>788</v>
      </c>
      <c r="C8" s="64"/>
      <c r="D8" s="65"/>
      <c r="E8" s="65"/>
      <c r="F8" s="65"/>
      <c r="G8" s="65"/>
      <c r="H8" s="65"/>
    </row>
    <row r="9" spans="1:8" ht="15">
      <c r="A9" s="115"/>
      <c r="B9" s="99"/>
      <c r="C9" s="55" t="s">
        <v>120</v>
      </c>
      <c r="D9" s="56"/>
      <c r="E9" s="56"/>
      <c r="F9" s="56"/>
      <c r="G9" s="56"/>
      <c r="H9" s="56"/>
    </row>
    <row r="10" spans="1:8" ht="138" customHeight="1">
      <c r="A10" s="115"/>
      <c r="B10" s="100"/>
      <c r="C10" s="57"/>
      <c r="D10" s="57" t="s">
        <v>121</v>
      </c>
      <c r="E10" s="63" t="s">
        <v>863</v>
      </c>
      <c r="F10" s="58" t="s">
        <v>123</v>
      </c>
      <c r="G10" s="58" t="s">
        <v>124</v>
      </c>
      <c r="H10" s="59" t="s">
        <v>125</v>
      </c>
    </row>
    <row r="11" spans="1:8" ht="15">
      <c r="A11" s="115"/>
      <c r="B11" s="100"/>
      <c r="C11" s="55" t="s">
        <v>126</v>
      </c>
      <c r="D11" s="56"/>
      <c r="E11" s="56"/>
      <c r="F11" s="56"/>
      <c r="G11" s="56"/>
      <c r="H11" s="56"/>
    </row>
    <row r="12" spans="1:8" ht="31.5" customHeight="1">
      <c r="A12" s="115"/>
      <c r="B12" s="101"/>
      <c r="C12" s="57"/>
      <c r="D12" s="57" t="s">
        <v>127</v>
      </c>
      <c r="E12" s="63" t="s">
        <v>864</v>
      </c>
      <c r="F12" s="58" t="s">
        <v>128</v>
      </c>
      <c r="G12" s="58" t="s">
        <v>128</v>
      </c>
      <c r="H12" s="59"/>
    </row>
    <row r="13" spans="1:8" ht="15">
      <c r="A13" s="115"/>
      <c r="B13" s="64" t="s">
        <v>792</v>
      </c>
      <c r="C13" s="64"/>
      <c r="D13" s="65"/>
      <c r="E13" s="65"/>
      <c r="F13" s="56"/>
      <c r="G13" s="56"/>
      <c r="H13" s="56"/>
    </row>
    <row r="14" spans="1:8" ht="15">
      <c r="A14" s="115"/>
      <c r="B14" s="99"/>
      <c r="C14" s="55" t="s">
        <v>129</v>
      </c>
      <c r="D14" s="56"/>
      <c r="E14" s="56"/>
      <c r="F14" s="56"/>
      <c r="G14" s="56"/>
      <c r="H14" s="56"/>
    </row>
    <row r="15" spans="1:8" ht="38.25" customHeight="1">
      <c r="A15" s="115"/>
      <c r="B15" s="100"/>
      <c r="C15" s="57"/>
      <c r="D15" s="57" t="s">
        <v>130</v>
      </c>
      <c r="E15" s="63" t="s">
        <v>864</v>
      </c>
      <c r="F15" s="58" t="s">
        <v>131</v>
      </c>
      <c r="G15" s="58" t="s">
        <v>131</v>
      </c>
      <c r="H15" s="59"/>
    </row>
    <row r="16" spans="1:8" ht="15">
      <c r="A16" s="115"/>
      <c r="B16" s="100"/>
      <c r="C16" s="55" t="s">
        <v>132</v>
      </c>
      <c r="D16" s="56"/>
      <c r="E16" s="56"/>
      <c r="F16" s="56"/>
      <c r="G16" s="56"/>
      <c r="H16" s="56"/>
    </row>
    <row r="17" spans="1:8" ht="37.5" customHeight="1">
      <c r="A17" s="115"/>
      <c r="B17" s="101"/>
      <c r="C17" s="57"/>
      <c r="D17" s="57" t="s">
        <v>133</v>
      </c>
      <c r="E17" s="63" t="s">
        <v>863</v>
      </c>
      <c r="F17" s="58" t="s">
        <v>134</v>
      </c>
      <c r="G17" s="58" t="s">
        <v>134</v>
      </c>
      <c r="H17" s="59"/>
    </row>
    <row r="18" spans="1:8" s="54" customFormat="1" ht="14.25">
      <c r="A18" s="52" t="s">
        <v>135</v>
      </c>
      <c r="B18" s="52"/>
      <c r="C18" s="52"/>
      <c r="D18" s="53"/>
      <c r="E18" s="53"/>
      <c r="F18" s="53"/>
      <c r="G18" s="53"/>
      <c r="H18" s="53"/>
    </row>
    <row r="19" spans="1:8" ht="15">
      <c r="A19" s="115"/>
      <c r="B19" s="64" t="s">
        <v>791</v>
      </c>
      <c r="C19" s="64"/>
      <c r="D19" s="65"/>
      <c r="E19" s="56"/>
      <c r="F19" s="56"/>
      <c r="G19" s="56"/>
      <c r="H19" s="56"/>
    </row>
    <row r="20" spans="1:8" ht="15">
      <c r="A20" s="115"/>
      <c r="B20" s="99"/>
      <c r="C20" s="55" t="s">
        <v>136</v>
      </c>
      <c r="D20" s="56"/>
      <c r="E20" s="56"/>
      <c r="F20" s="56"/>
      <c r="G20" s="56"/>
      <c r="H20" s="56"/>
    </row>
    <row r="21" spans="1:8" ht="79.5" customHeight="1">
      <c r="A21" s="115"/>
      <c r="B21" s="100"/>
      <c r="C21" s="57"/>
      <c r="D21" s="57" t="s">
        <v>137</v>
      </c>
      <c r="E21" s="63" t="s">
        <v>863</v>
      </c>
      <c r="F21" s="58" t="s">
        <v>138</v>
      </c>
      <c r="G21" s="58" t="s">
        <v>139</v>
      </c>
      <c r="H21" s="59"/>
    </row>
    <row r="22" spans="1:8" ht="15">
      <c r="A22" s="115"/>
      <c r="B22" s="100"/>
      <c r="C22" s="55" t="s">
        <v>140</v>
      </c>
      <c r="D22" s="56"/>
      <c r="E22" s="56"/>
      <c r="F22" s="56"/>
      <c r="G22" s="56"/>
      <c r="H22" s="56"/>
    </row>
    <row r="23" spans="1:8" ht="93.75" customHeight="1">
      <c r="A23" s="115"/>
      <c r="B23" s="101"/>
      <c r="C23" s="57"/>
      <c r="D23" s="57" t="s">
        <v>141</v>
      </c>
      <c r="E23" s="63" t="s">
        <v>863</v>
      </c>
      <c r="F23" s="58" t="s">
        <v>19</v>
      </c>
      <c r="G23" s="58" t="s">
        <v>19</v>
      </c>
      <c r="H23" s="59"/>
    </row>
    <row r="24" spans="1:8" ht="15">
      <c r="A24" s="115"/>
      <c r="B24" s="64" t="s">
        <v>790</v>
      </c>
      <c r="C24" s="64"/>
      <c r="D24" s="65"/>
      <c r="E24" s="56"/>
      <c r="F24" s="56"/>
      <c r="G24" s="56"/>
      <c r="H24" s="56"/>
    </row>
    <row r="25" spans="1:8" ht="15">
      <c r="A25" s="115"/>
      <c r="B25" s="99"/>
      <c r="C25" s="55" t="s">
        <v>142</v>
      </c>
      <c r="D25" s="56"/>
      <c r="E25" s="56"/>
      <c r="F25" s="56"/>
      <c r="G25" s="56"/>
      <c r="H25" s="56"/>
    </row>
    <row r="26" spans="1:8" ht="78" customHeight="1">
      <c r="A26" s="115"/>
      <c r="B26" s="100"/>
      <c r="C26" s="57"/>
      <c r="D26" s="57" t="s">
        <v>137</v>
      </c>
      <c r="E26" s="63" t="s">
        <v>863</v>
      </c>
      <c r="F26" s="58" t="s">
        <v>143</v>
      </c>
      <c r="G26" s="58" t="s">
        <v>144</v>
      </c>
      <c r="H26" s="59"/>
    </row>
    <row r="27" spans="1:8" ht="15">
      <c r="A27" s="115"/>
      <c r="B27" s="100"/>
      <c r="C27" s="55" t="s">
        <v>145</v>
      </c>
      <c r="D27" s="56"/>
      <c r="E27" s="56"/>
      <c r="F27" s="56"/>
      <c r="G27" s="56"/>
      <c r="H27" s="56"/>
    </row>
    <row r="28" spans="1:8" ht="30">
      <c r="A28" s="115"/>
      <c r="B28" s="100"/>
      <c r="C28" s="57"/>
      <c r="D28" s="57" t="s">
        <v>146</v>
      </c>
      <c r="E28" s="63" t="s">
        <v>787</v>
      </c>
      <c r="F28" s="58" t="s">
        <v>148</v>
      </c>
      <c r="G28" s="58" t="s">
        <v>149</v>
      </c>
      <c r="H28" s="59"/>
    </row>
    <row r="29" spans="1:8" ht="15">
      <c r="A29" s="115"/>
      <c r="B29" s="100"/>
      <c r="C29" s="55" t="s">
        <v>140</v>
      </c>
      <c r="D29" s="56"/>
      <c r="E29" s="56"/>
      <c r="F29" s="56"/>
      <c r="G29" s="56"/>
      <c r="H29" s="56"/>
    </row>
    <row r="30" spans="1:8" ht="96.75" customHeight="1">
      <c r="A30" s="115"/>
      <c r="B30" s="100"/>
      <c r="C30" s="57"/>
      <c r="D30" s="57" t="s">
        <v>141</v>
      </c>
      <c r="E30" s="63" t="s">
        <v>863</v>
      </c>
      <c r="F30" s="58" t="s">
        <v>19</v>
      </c>
      <c r="G30" s="58" t="s">
        <v>19</v>
      </c>
      <c r="H30" s="59"/>
    </row>
    <row r="31" spans="1:8" ht="15">
      <c r="A31" s="115"/>
      <c r="B31" s="100"/>
      <c r="C31" s="55" t="s">
        <v>150</v>
      </c>
      <c r="D31" s="56"/>
      <c r="E31" s="56"/>
      <c r="F31" s="56"/>
      <c r="G31" s="56"/>
      <c r="H31" s="56"/>
    </row>
    <row r="32" spans="1:8" ht="30">
      <c r="A32" s="115"/>
      <c r="B32" s="100"/>
      <c r="C32" s="57"/>
      <c r="D32" s="57" t="s">
        <v>151</v>
      </c>
      <c r="E32" s="63" t="s">
        <v>152</v>
      </c>
      <c r="F32" s="58" t="s">
        <v>148</v>
      </c>
      <c r="G32" s="58" t="s">
        <v>149</v>
      </c>
      <c r="H32" s="59"/>
    </row>
    <row r="33" spans="1:8" ht="15">
      <c r="A33" s="115"/>
      <c r="B33" s="100"/>
      <c r="C33" s="93" t="s">
        <v>153</v>
      </c>
      <c r="D33" s="94"/>
      <c r="E33" s="94"/>
      <c r="F33" s="94"/>
      <c r="G33" s="94"/>
      <c r="H33" s="95"/>
    </row>
    <row r="34" spans="1:8" ht="15">
      <c r="A34" s="115"/>
      <c r="B34" s="101"/>
      <c r="C34" s="57"/>
      <c r="D34" s="57" t="s">
        <v>154</v>
      </c>
      <c r="E34" s="63" t="s">
        <v>787</v>
      </c>
      <c r="F34" s="58" t="s">
        <v>148</v>
      </c>
      <c r="G34" s="58" t="s">
        <v>149</v>
      </c>
      <c r="H34" s="59"/>
    </row>
    <row r="35" spans="1:8" ht="15">
      <c r="A35" s="115"/>
      <c r="B35" s="64" t="s">
        <v>789</v>
      </c>
      <c r="C35" s="55"/>
      <c r="D35" s="56"/>
      <c r="E35" s="56"/>
      <c r="F35" s="56"/>
      <c r="G35" s="56"/>
      <c r="H35" s="56"/>
    </row>
    <row r="36" spans="1:8" ht="15">
      <c r="A36" s="115"/>
      <c r="B36" s="99"/>
      <c r="C36" s="93" t="s">
        <v>155</v>
      </c>
      <c r="D36" s="94"/>
      <c r="E36" s="94"/>
      <c r="F36" s="94"/>
      <c r="G36" s="94"/>
      <c r="H36" s="95"/>
    </row>
    <row r="37" spans="1:8" ht="30">
      <c r="A37" s="115"/>
      <c r="B37" s="100"/>
      <c r="C37" s="57"/>
      <c r="D37" s="57" t="s">
        <v>156</v>
      </c>
      <c r="E37" s="63" t="s">
        <v>864</v>
      </c>
      <c r="F37" s="58" t="s">
        <v>124</v>
      </c>
      <c r="G37" s="58" t="s">
        <v>124</v>
      </c>
      <c r="H37" s="59"/>
    </row>
    <row r="38" spans="1:8" ht="15">
      <c r="A38" s="115"/>
      <c r="B38" s="100"/>
      <c r="C38" s="55" t="s">
        <v>157</v>
      </c>
      <c r="D38" s="56"/>
      <c r="E38" s="56"/>
      <c r="F38" s="56"/>
      <c r="G38" s="56"/>
      <c r="H38" s="56"/>
    </row>
    <row r="39" spans="1:8" ht="75">
      <c r="A39" s="115"/>
      <c r="B39" s="100"/>
      <c r="C39" s="57"/>
      <c r="D39" s="57" t="s">
        <v>137</v>
      </c>
      <c r="E39" s="63" t="s">
        <v>863</v>
      </c>
      <c r="F39" s="58" t="s">
        <v>138</v>
      </c>
      <c r="G39" s="58" t="s">
        <v>138</v>
      </c>
      <c r="H39" s="59"/>
    </row>
    <row r="40" spans="1:8" ht="15">
      <c r="A40" s="115"/>
      <c r="B40" s="100"/>
      <c r="C40" s="93" t="s">
        <v>158</v>
      </c>
      <c r="D40" s="94"/>
      <c r="E40" s="94"/>
      <c r="F40" s="94"/>
      <c r="G40" s="94"/>
      <c r="H40" s="95"/>
    </row>
    <row r="41" spans="1:8" ht="30">
      <c r="A41" s="115"/>
      <c r="B41" s="100"/>
      <c r="C41" s="57"/>
      <c r="D41" s="57" t="s">
        <v>159</v>
      </c>
      <c r="E41" s="63" t="s">
        <v>152</v>
      </c>
      <c r="F41" s="58" t="s">
        <v>160</v>
      </c>
      <c r="G41" s="58" t="s">
        <v>160</v>
      </c>
      <c r="H41" s="59"/>
    </row>
    <row r="42" spans="1:8" ht="15">
      <c r="A42" s="115"/>
      <c r="B42" s="100"/>
      <c r="C42" s="55" t="s">
        <v>161</v>
      </c>
      <c r="D42" s="56"/>
      <c r="E42" s="56"/>
      <c r="F42" s="56"/>
      <c r="G42" s="56"/>
      <c r="H42" s="56"/>
    </row>
    <row r="43" spans="1:8" ht="45">
      <c r="A43" s="115"/>
      <c r="B43" s="100"/>
      <c r="C43" s="57"/>
      <c r="D43" s="57" t="s">
        <v>162</v>
      </c>
      <c r="E43" s="63" t="s">
        <v>152</v>
      </c>
      <c r="F43" s="58" t="s">
        <v>149</v>
      </c>
      <c r="G43" s="58" t="s">
        <v>149</v>
      </c>
      <c r="H43" s="59"/>
    </row>
    <row r="44" spans="1:8" ht="15">
      <c r="A44" s="115"/>
      <c r="B44" s="100"/>
      <c r="C44" s="55" t="s">
        <v>163</v>
      </c>
      <c r="D44" s="56"/>
      <c r="E44" s="56"/>
      <c r="F44" s="56"/>
      <c r="G44" s="56"/>
      <c r="H44" s="56"/>
    </row>
    <row r="45" spans="1:8" ht="30">
      <c r="A45" s="115"/>
      <c r="B45" s="100"/>
      <c r="C45" s="57"/>
      <c r="D45" s="57" t="s">
        <v>164</v>
      </c>
      <c r="E45" s="63" t="s">
        <v>152</v>
      </c>
      <c r="F45" s="58" t="s">
        <v>149</v>
      </c>
      <c r="G45" s="58" t="s">
        <v>149</v>
      </c>
      <c r="H45" s="59"/>
    </row>
    <row r="46" spans="1:8" ht="15">
      <c r="A46" s="115"/>
      <c r="B46" s="100"/>
      <c r="C46" s="55" t="s">
        <v>165</v>
      </c>
      <c r="D46" s="56"/>
      <c r="E46" s="56"/>
      <c r="F46" s="56"/>
      <c r="G46" s="56"/>
      <c r="H46" s="56"/>
    </row>
    <row r="47" spans="1:8" ht="30">
      <c r="A47" s="115"/>
      <c r="B47" s="100"/>
      <c r="C47" s="57"/>
      <c r="D47" s="57" t="s">
        <v>166</v>
      </c>
      <c r="E47" s="63" t="s">
        <v>152</v>
      </c>
      <c r="F47" s="58" t="s">
        <v>167</v>
      </c>
      <c r="G47" s="58" t="s">
        <v>167</v>
      </c>
      <c r="H47" s="59"/>
    </row>
    <row r="48" spans="1:8" ht="15">
      <c r="A48" s="115"/>
      <c r="B48" s="100"/>
      <c r="C48" s="55" t="s">
        <v>168</v>
      </c>
      <c r="D48" s="56"/>
      <c r="E48" s="56"/>
      <c r="F48" s="56"/>
      <c r="G48" s="56"/>
      <c r="H48" s="56"/>
    </row>
    <row r="49" spans="1:8" ht="105">
      <c r="A49" s="115"/>
      <c r="B49" s="100"/>
      <c r="C49" s="57"/>
      <c r="D49" s="57" t="s">
        <v>141</v>
      </c>
      <c r="E49" s="63" t="s">
        <v>863</v>
      </c>
      <c r="F49" s="58" t="s">
        <v>19</v>
      </c>
      <c r="G49" s="58" t="s">
        <v>19</v>
      </c>
      <c r="H49" s="59"/>
    </row>
    <row r="50" spans="1:8" ht="15">
      <c r="A50" s="115"/>
      <c r="B50" s="100"/>
      <c r="C50" s="55" t="s">
        <v>169</v>
      </c>
      <c r="D50" s="56"/>
      <c r="E50" s="56"/>
      <c r="F50" s="56"/>
      <c r="G50" s="56"/>
      <c r="H50" s="56"/>
    </row>
    <row r="51" spans="1:8" ht="30">
      <c r="A51" s="115"/>
      <c r="B51" s="100"/>
      <c r="C51" s="57"/>
      <c r="D51" s="57" t="s">
        <v>170</v>
      </c>
      <c r="E51" s="63" t="s">
        <v>787</v>
      </c>
      <c r="F51" s="58" t="s">
        <v>148</v>
      </c>
      <c r="G51" s="58" t="s">
        <v>149</v>
      </c>
      <c r="H51" s="59"/>
    </row>
    <row r="52" spans="1:8" ht="15">
      <c r="A52" s="115"/>
      <c r="B52" s="100"/>
      <c r="C52" s="55" t="s">
        <v>171</v>
      </c>
      <c r="D52" s="56"/>
      <c r="E52" s="56"/>
      <c r="F52" s="56"/>
      <c r="G52" s="56"/>
      <c r="H52" s="56"/>
    </row>
    <row r="53" spans="1:8" ht="45">
      <c r="A53" s="115"/>
      <c r="B53" s="101"/>
      <c r="C53" s="57"/>
      <c r="D53" s="57" t="s">
        <v>172</v>
      </c>
      <c r="E53" s="63" t="s">
        <v>787</v>
      </c>
      <c r="F53" s="58" t="s">
        <v>148</v>
      </c>
      <c r="G53" s="58" t="s">
        <v>173</v>
      </c>
      <c r="H53" s="59"/>
    </row>
    <row r="54" spans="1:8" ht="15">
      <c r="A54" s="115"/>
      <c r="B54" s="55" t="s">
        <v>793</v>
      </c>
      <c r="C54" s="55"/>
      <c r="D54" s="56"/>
      <c r="E54" s="56"/>
      <c r="F54" s="56"/>
      <c r="G54" s="56"/>
      <c r="H54" s="56"/>
    </row>
    <row r="55" spans="1:8" ht="15">
      <c r="A55" s="115"/>
      <c r="B55" s="55"/>
      <c r="C55" s="55" t="s">
        <v>174</v>
      </c>
      <c r="D55" s="56"/>
      <c r="E55" s="56"/>
      <c r="F55" s="56"/>
      <c r="G55" s="56"/>
      <c r="H55" s="56"/>
    </row>
    <row r="56" spans="1:8" ht="45">
      <c r="A56" s="115"/>
      <c r="B56" s="56"/>
      <c r="C56" s="57"/>
      <c r="D56" s="57" t="s">
        <v>175</v>
      </c>
      <c r="E56" s="57" t="s">
        <v>152</v>
      </c>
      <c r="F56" s="58" t="s">
        <v>148</v>
      </c>
      <c r="G56" s="58" t="s">
        <v>176</v>
      </c>
      <c r="H56" s="59"/>
    </row>
    <row r="57" spans="1:8" ht="15">
      <c r="A57" s="115"/>
      <c r="B57" s="96" t="s">
        <v>794</v>
      </c>
      <c r="C57" s="97"/>
      <c r="D57" s="97"/>
      <c r="E57" s="97"/>
      <c r="F57" s="97"/>
      <c r="G57" s="97"/>
      <c r="H57" s="98"/>
    </row>
    <row r="58" spans="1:8" ht="15">
      <c r="A58" s="115"/>
      <c r="B58" s="99"/>
      <c r="C58" s="55" t="s">
        <v>177</v>
      </c>
      <c r="D58" s="56"/>
      <c r="E58" s="56"/>
      <c r="F58" s="56"/>
      <c r="G58" s="56"/>
      <c r="H58" s="56"/>
    </row>
    <row r="59" spans="1:8" ht="75">
      <c r="A59" s="115"/>
      <c r="B59" s="100"/>
      <c r="C59" s="57"/>
      <c r="D59" s="57" t="s">
        <v>137</v>
      </c>
      <c r="E59" s="57" t="s">
        <v>122</v>
      </c>
      <c r="F59" s="58" t="s">
        <v>138</v>
      </c>
      <c r="G59" s="58" t="s">
        <v>138</v>
      </c>
      <c r="H59" s="59"/>
    </row>
    <row r="60" spans="1:8" ht="15">
      <c r="A60" s="115"/>
      <c r="B60" s="100"/>
      <c r="C60" s="55" t="s">
        <v>178</v>
      </c>
      <c r="D60" s="56"/>
      <c r="E60" s="56"/>
      <c r="F60" s="56"/>
      <c r="G60" s="56"/>
      <c r="H60" s="56"/>
    </row>
    <row r="61" spans="1:8" ht="45">
      <c r="A61" s="115"/>
      <c r="B61" s="100"/>
      <c r="C61" s="57"/>
      <c r="D61" s="57" t="s">
        <v>179</v>
      </c>
      <c r="E61" s="63" t="s">
        <v>152</v>
      </c>
      <c r="F61" s="58" t="s">
        <v>149</v>
      </c>
      <c r="G61" s="58" t="s">
        <v>149</v>
      </c>
      <c r="H61" s="59"/>
    </row>
    <row r="62" spans="1:8" ht="15">
      <c r="A62" s="115"/>
      <c r="B62" s="100"/>
      <c r="C62" s="55" t="s">
        <v>180</v>
      </c>
      <c r="D62" s="56"/>
      <c r="E62" s="56"/>
      <c r="F62" s="56"/>
      <c r="G62" s="56"/>
      <c r="H62" s="56"/>
    </row>
    <row r="63" spans="1:8" ht="60">
      <c r="A63" s="115"/>
      <c r="B63" s="100"/>
      <c r="C63" s="57"/>
      <c r="D63" s="57" t="s">
        <v>181</v>
      </c>
      <c r="E63" s="63" t="s">
        <v>152</v>
      </c>
      <c r="F63" s="58" t="s">
        <v>149</v>
      </c>
      <c r="G63" s="58" t="s">
        <v>149</v>
      </c>
      <c r="H63" s="59"/>
    </row>
    <row r="64" spans="1:8" ht="15">
      <c r="A64" s="115"/>
      <c r="B64" s="100"/>
      <c r="C64" s="55" t="s">
        <v>182</v>
      </c>
      <c r="D64" s="56"/>
      <c r="E64" s="56"/>
      <c r="F64" s="56"/>
      <c r="G64" s="56"/>
      <c r="H64" s="56"/>
    </row>
    <row r="65" spans="1:8" ht="60">
      <c r="A65" s="115"/>
      <c r="B65" s="101"/>
      <c r="C65" s="57"/>
      <c r="D65" s="57" t="s">
        <v>183</v>
      </c>
      <c r="E65" s="63" t="s">
        <v>152</v>
      </c>
      <c r="F65" s="58" t="s">
        <v>148</v>
      </c>
      <c r="G65" s="58" t="s">
        <v>173</v>
      </c>
      <c r="H65" s="59"/>
    </row>
    <row r="66" spans="1:8" ht="15">
      <c r="A66" s="115"/>
      <c r="B66" s="96" t="s">
        <v>806</v>
      </c>
      <c r="C66" s="97"/>
      <c r="D66" s="97"/>
      <c r="E66" s="97"/>
      <c r="F66" s="97"/>
      <c r="G66" s="97"/>
      <c r="H66" s="98"/>
    </row>
    <row r="67" spans="1:8" ht="15">
      <c r="A67" s="115"/>
      <c r="B67" s="99"/>
      <c r="C67" s="55" t="s">
        <v>184</v>
      </c>
      <c r="D67" s="56"/>
      <c r="E67" s="56"/>
      <c r="F67" s="56"/>
      <c r="G67" s="56"/>
      <c r="H67" s="56"/>
    </row>
    <row r="68" spans="1:8" ht="30">
      <c r="A68" s="115"/>
      <c r="B68" s="101"/>
      <c r="C68" s="57"/>
      <c r="D68" s="57" t="s">
        <v>185</v>
      </c>
      <c r="E68" s="63" t="s">
        <v>787</v>
      </c>
      <c r="F68" s="58" t="s">
        <v>148</v>
      </c>
      <c r="G68" s="58" t="s">
        <v>148</v>
      </c>
      <c r="H68" s="59"/>
    </row>
    <row r="69" spans="1:8" ht="15">
      <c r="A69" s="52" t="s">
        <v>786</v>
      </c>
      <c r="B69" s="52"/>
      <c r="C69" s="52"/>
      <c r="D69" s="53"/>
      <c r="E69" s="53"/>
      <c r="F69" s="53"/>
      <c r="G69" s="53"/>
      <c r="H69" s="53"/>
    </row>
    <row r="70" spans="1:8" ht="15">
      <c r="A70" s="116"/>
      <c r="B70" s="96" t="s">
        <v>795</v>
      </c>
      <c r="C70" s="97"/>
      <c r="D70" s="97"/>
      <c r="E70" s="97"/>
      <c r="F70" s="97"/>
      <c r="G70" s="97"/>
      <c r="H70" s="98"/>
    </row>
    <row r="71" spans="1:8" ht="15">
      <c r="A71" s="117"/>
      <c r="B71" s="99"/>
      <c r="C71" s="55" t="s">
        <v>186</v>
      </c>
      <c r="D71" s="56"/>
      <c r="E71" s="56"/>
      <c r="F71" s="56"/>
      <c r="G71" s="56"/>
      <c r="H71" s="56"/>
    </row>
    <row r="72" spans="1:8" ht="15" customHeight="1">
      <c r="A72" s="117"/>
      <c r="B72" s="100"/>
      <c r="C72" s="57"/>
      <c r="D72" s="57" t="s">
        <v>187</v>
      </c>
      <c r="E72" s="63" t="s">
        <v>152</v>
      </c>
      <c r="F72" s="58" t="s">
        <v>188</v>
      </c>
      <c r="G72" s="58" t="s">
        <v>188</v>
      </c>
      <c r="H72" s="59"/>
    </row>
    <row r="73" spans="1:8" ht="15">
      <c r="A73" s="117"/>
      <c r="B73" s="100"/>
      <c r="C73" s="55" t="s">
        <v>189</v>
      </c>
      <c r="D73" s="56"/>
      <c r="E73" s="56"/>
      <c r="F73" s="56"/>
      <c r="G73" s="56"/>
      <c r="H73" s="56"/>
    </row>
    <row r="74" spans="1:8" ht="30">
      <c r="A74" s="117"/>
      <c r="B74" s="100"/>
      <c r="C74" s="57"/>
      <c r="D74" s="57" t="s">
        <v>190</v>
      </c>
      <c r="E74" s="63" t="s">
        <v>152</v>
      </c>
      <c r="F74" s="58" t="s">
        <v>173</v>
      </c>
      <c r="G74" s="58" t="s">
        <v>173</v>
      </c>
      <c r="H74" s="59"/>
    </row>
    <row r="75" spans="1:8" ht="63" customHeight="1">
      <c r="A75" s="117"/>
      <c r="B75" s="100"/>
      <c r="C75" s="102" t="s">
        <v>191</v>
      </c>
      <c r="D75" s="103"/>
      <c r="E75" s="103"/>
      <c r="F75" s="103"/>
      <c r="G75" s="103"/>
      <c r="H75" s="104"/>
    </row>
    <row r="76" spans="1:8" ht="105">
      <c r="A76" s="117"/>
      <c r="B76" s="100"/>
      <c r="C76" s="57"/>
      <c r="D76" s="57" t="s">
        <v>192</v>
      </c>
      <c r="E76" s="63" t="s">
        <v>863</v>
      </c>
      <c r="F76" s="58" t="s">
        <v>134</v>
      </c>
      <c r="G76" s="58" t="s">
        <v>134</v>
      </c>
      <c r="H76" s="59"/>
    </row>
    <row r="77" spans="1:8" ht="79.5" customHeight="1">
      <c r="A77" s="117"/>
      <c r="B77" s="100"/>
      <c r="C77" s="102" t="s">
        <v>193</v>
      </c>
      <c r="D77" s="103"/>
      <c r="E77" s="103"/>
      <c r="F77" s="103"/>
      <c r="G77" s="103"/>
      <c r="H77" s="104"/>
    </row>
    <row r="78" spans="1:8" ht="99" customHeight="1">
      <c r="A78" s="117"/>
      <c r="B78" s="100"/>
      <c r="C78" s="57"/>
      <c r="D78" s="57" t="s">
        <v>194</v>
      </c>
      <c r="E78" s="63" t="s">
        <v>863</v>
      </c>
      <c r="F78" s="58" t="s">
        <v>134</v>
      </c>
      <c r="G78" s="58" t="s">
        <v>134</v>
      </c>
      <c r="H78" s="59"/>
    </row>
    <row r="79" spans="1:8" ht="34.5" customHeight="1">
      <c r="A79" s="117"/>
      <c r="B79" s="100"/>
      <c r="C79" s="102" t="s">
        <v>195</v>
      </c>
      <c r="D79" s="103"/>
      <c r="E79" s="103"/>
      <c r="F79" s="103"/>
      <c r="G79" s="103"/>
      <c r="H79" s="104"/>
    </row>
    <row r="80" spans="1:8" ht="60">
      <c r="A80" s="117"/>
      <c r="B80" s="100"/>
      <c r="C80" s="57"/>
      <c r="D80" s="57" t="s">
        <v>196</v>
      </c>
      <c r="E80" s="63" t="s">
        <v>863</v>
      </c>
      <c r="F80" s="58" t="s">
        <v>134</v>
      </c>
      <c r="G80" s="58" t="s">
        <v>134</v>
      </c>
      <c r="H80" s="59"/>
    </row>
    <row r="81" spans="1:8" ht="35.25" customHeight="1">
      <c r="A81" s="117"/>
      <c r="B81" s="100"/>
      <c r="C81" s="102" t="s">
        <v>197</v>
      </c>
      <c r="D81" s="103"/>
      <c r="E81" s="103"/>
      <c r="F81" s="103"/>
      <c r="G81" s="103"/>
      <c r="H81" s="104"/>
    </row>
    <row r="82" spans="1:8" ht="45">
      <c r="A82" s="117"/>
      <c r="B82" s="100"/>
      <c r="C82" s="57"/>
      <c r="D82" s="57" t="s">
        <v>198</v>
      </c>
      <c r="E82" s="63" t="s">
        <v>152</v>
      </c>
      <c r="F82" s="58" t="s">
        <v>199</v>
      </c>
      <c r="G82" s="58" t="s">
        <v>199</v>
      </c>
      <c r="H82" s="59"/>
    </row>
    <row r="83" spans="1:8" ht="15">
      <c r="A83" s="117"/>
      <c r="B83" s="100"/>
      <c r="C83" s="55" t="s">
        <v>200</v>
      </c>
      <c r="D83" s="56"/>
      <c r="E83" s="56"/>
      <c r="F83" s="56"/>
      <c r="G83" s="56"/>
      <c r="H83" s="56"/>
    </row>
    <row r="84" spans="1:8" ht="60">
      <c r="A84" s="117"/>
      <c r="B84" s="100"/>
      <c r="C84" s="57"/>
      <c r="D84" s="57" t="s">
        <v>201</v>
      </c>
      <c r="E84" s="63" t="s">
        <v>152</v>
      </c>
      <c r="F84" s="58" t="s">
        <v>202</v>
      </c>
      <c r="G84" s="58" t="s">
        <v>202</v>
      </c>
      <c r="H84" s="59"/>
    </row>
    <row r="85" spans="1:8" ht="15">
      <c r="A85" s="117"/>
      <c r="B85" s="100"/>
      <c r="C85" s="55" t="s">
        <v>203</v>
      </c>
      <c r="D85" s="56"/>
      <c r="E85" s="56"/>
      <c r="F85" s="56"/>
      <c r="G85" s="56"/>
      <c r="H85" s="56"/>
    </row>
    <row r="86" spans="1:8" ht="30">
      <c r="A86" s="117"/>
      <c r="B86" s="100"/>
      <c r="C86" s="57"/>
      <c r="D86" s="57" t="s">
        <v>204</v>
      </c>
      <c r="E86" s="63" t="s">
        <v>863</v>
      </c>
      <c r="F86" s="58" t="s">
        <v>134</v>
      </c>
      <c r="G86" s="58" t="s">
        <v>134</v>
      </c>
      <c r="H86" s="59"/>
    </row>
    <row r="87" spans="1:8" ht="15">
      <c r="A87" s="117"/>
      <c r="B87" s="100"/>
      <c r="C87" s="55" t="s">
        <v>205</v>
      </c>
      <c r="D87" s="56"/>
      <c r="E87" s="56"/>
      <c r="F87" s="56"/>
      <c r="G87" s="56"/>
      <c r="H87" s="56"/>
    </row>
    <row r="88" spans="1:8" ht="45">
      <c r="A88" s="117"/>
      <c r="B88" s="100"/>
      <c r="C88" s="57"/>
      <c r="D88" s="57" t="s">
        <v>206</v>
      </c>
      <c r="E88" s="63" t="s">
        <v>152</v>
      </c>
      <c r="F88" s="58" t="s">
        <v>173</v>
      </c>
      <c r="G88" s="58" t="s">
        <v>173</v>
      </c>
      <c r="H88" s="59"/>
    </row>
    <row r="89" spans="1:8" ht="15">
      <c r="A89" s="117"/>
      <c r="B89" s="100"/>
      <c r="C89" s="55" t="s">
        <v>207</v>
      </c>
      <c r="D89" s="56"/>
      <c r="E89" s="56"/>
      <c r="F89" s="56"/>
      <c r="G89" s="56"/>
      <c r="H89" s="56"/>
    </row>
    <row r="90" spans="1:8" ht="60">
      <c r="A90" s="117"/>
      <c r="B90" s="100"/>
      <c r="C90" s="57"/>
      <c r="D90" s="57" t="s">
        <v>208</v>
      </c>
      <c r="E90" s="57" t="s">
        <v>152</v>
      </c>
      <c r="F90" s="58" t="s">
        <v>173</v>
      </c>
      <c r="G90" s="58" t="s">
        <v>173</v>
      </c>
      <c r="H90" s="59"/>
    </row>
    <row r="91" spans="1:8" ht="15">
      <c r="A91" s="117"/>
      <c r="B91" s="100"/>
      <c r="C91" s="55" t="s">
        <v>209</v>
      </c>
      <c r="D91" s="56"/>
      <c r="E91" s="56"/>
      <c r="F91" s="56"/>
      <c r="G91" s="56"/>
      <c r="H91" s="56"/>
    </row>
    <row r="92" spans="1:8" ht="60">
      <c r="A92" s="117"/>
      <c r="B92" s="100"/>
      <c r="C92" s="57"/>
      <c r="D92" s="57" t="s">
        <v>210</v>
      </c>
      <c r="E92" s="63" t="s">
        <v>863</v>
      </c>
      <c r="F92" s="58" t="s">
        <v>134</v>
      </c>
      <c r="G92" s="58" t="s">
        <v>134</v>
      </c>
      <c r="H92" s="59"/>
    </row>
    <row r="93" spans="1:8" ht="15">
      <c r="A93" s="117"/>
      <c r="B93" s="100"/>
      <c r="C93" s="55" t="s">
        <v>211</v>
      </c>
      <c r="D93" s="56"/>
      <c r="E93" s="56"/>
      <c r="F93" s="56"/>
      <c r="G93" s="56"/>
      <c r="H93" s="56"/>
    </row>
    <row r="94" spans="1:8" ht="90">
      <c r="A94" s="117"/>
      <c r="B94" s="100"/>
      <c r="C94" s="57"/>
      <c r="D94" s="57" t="s">
        <v>212</v>
      </c>
      <c r="E94" s="63" t="s">
        <v>863</v>
      </c>
      <c r="F94" s="58" t="s">
        <v>134</v>
      </c>
      <c r="G94" s="58" t="s">
        <v>134</v>
      </c>
      <c r="H94" s="59"/>
    </row>
    <row r="95" spans="1:8" ht="36.75" customHeight="1">
      <c r="A95" s="117"/>
      <c r="B95" s="100"/>
      <c r="C95" s="102" t="s">
        <v>213</v>
      </c>
      <c r="D95" s="103"/>
      <c r="E95" s="103"/>
      <c r="F95" s="103"/>
      <c r="G95" s="103"/>
      <c r="H95" s="104"/>
    </row>
    <row r="96" spans="1:8" ht="105">
      <c r="A96" s="117"/>
      <c r="B96" s="100"/>
      <c r="C96" s="57"/>
      <c r="D96" s="57" t="s">
        <v>214</v>
      </c>
      <c r="E96" s="63" t="s">
        <v>863</v>
      </c>
      <c r="F96" s="58" t="s">
        <v>134</v>
      </c>
      <c r="G96" s="58" t="s">
        <v>134</v>
      </c>
      <c r="H96" s="59"/>
    </row>
    <row r="97" spans="1:8" ht="30.75" customHeight="1">
      <c r="A97" s="117"/>
      <c r="B97" s="100"/>
      <c r="C97" s="102" t="s">
        <v>215</v>
      </c>
      <c r="D97" s="103"/>
      <c r="E97" s="103"/>
      <c r="F97" s="103"/>
      <c r="G97" s="103"/>
      <c r="H97" s="104"/>
    </row>
    <row r="98" spans="1:8" ht="45">
      <c r="A98" s="117"/>
      <c r="B98" s="100"/>
      <c r="C98" s="57"/>
      <c r="D98" s="57" t="s">
        <v>216</v>
      </c>
      <c r="E98" s="63" t="s">
        <v>863</v>
      </c>
      <c r="F98" s="58" t="s">
        <v>134</v>
      </c>
      <c r="G98" s="58" t="s">
        <v>134</v>
      </c>
      <c r="H98" s="59"/>
    </row>
    <row r="99" spans="1:8" ht="31.5" customHeight="1">
      <c r="A99" s="117"/>
      <c r="B99" s="100"/>
      <c r="C99" s="102" t="s">
        <v>217</v>
      </c>
      <c r="D99" s="103"/>
      <c r="E99" s="103"/>
      <c r="F99" s="103"/>
      <c r="G99" s="103"/>
      <c r="H99" s="104"/>
    </row>
    <row r="100" spans="1:8" ht="45">
      <c r="A100" s="117"/>
      <c r="B100" s="100"/>
      <c r="C100" s="57"/>
      <c r="D100" s="57" t="s">
        <v>218</v>
      </c>
      <c r="E100" s="63" t="s">
        <v>152</v>
      </c>
      <c r="F100" s="58" t="s">
        <v>219</v>
      </c>
      <c r="G100" s="58" t="s">
        <v>219</v>
      </c>
      <c r="H100" s="59"/>
    </row>
    <row r="101" spans="1:8" ht="15">
      <c r="A101" s="117"/>
      <c r="B101" s="100"/>
      <c r="C101" s="55" t="s">
        <v>220</v>
      </c>
      <c r="D101" s="56"/>
      <c r="E101" s="56"/>
      <c r="F101" s="56"/>
      <c r="G101" s="56"/>
      <c r="H101" s="56"/>
    </row>
    <row r="102" spans="1:8" ht="30">
      <c r="A102" s="117"/>
      <c r="B102" s="100"/>
      <c r="C102" s="57"/>
      <c r="D102" s="57" t="s">
        <v>221</v>
      </c>
      <c r="E102" s="63" t="s">
        <v>865</v>
      </c>
      <c r="F102" s="58" t="s">
        <v>149</v>
      </c>
      <c r="G102" s="58" t="s">
        <v>149</v>
      </c>
      <c r="H102" s="59"/>
    </row>
    <row r="103" spans="1:8" ht="15">
      <c r="A103" s="117"/>
      <c r="B103" s="100"/>
      <c r="C103" s="55" t="s">
        <v>222</v>
      </c>
      <c r="D103" s="56"/>
      <c r="E103" s="56"/>
      <c r="F103" s="56"/>
      <c r="G103" s="56"/>
      <c r="H103" s="56"/>
    </row>
    <row r="104" spans="1:8" ht="45">
      <c r="A104" s="117"/>
      <c r="B104" s="100"/>
      <c r="C104" s="57"/>
      <c r="D104" s="57" t="s">
        <v>223</v>
      </c>
      <c r="E104" s="63" t="s">
        <v>865</v>
      </c>
      <c r="F104" s="58" t="s">
        <v>19</v>
      </c>
      <c r="G104" s="58" t="s">
        <v>19</v>
      </c>
      <c r="H104" s="59"/>
    </row>
    <row r="105" spans="1:8" ht="15">
      <c r="A105" s="117"/>
      <c r="B105" s="100"/>
      <c r="C105" s="55" t="s">
        <v>224</v>
      </c>
      <c r="D105" s="56"/>
      <c r="E105" s="56"/>
      <c r="F105" s="56"/>
      <c r="G105" s="56"/>
      <c r="H105" s="56"/>
    </row>
    <row r="106" spans="1:8" ht="45">
      <c r="A106" s="117"/>
      <c r="B106" s="100"/>
      <c r="C106" s="57"/>
      <c r="D106" s="57" t="s">
        <v>225</v>
      </c>
      <c r="E106" s="63" t="s">
        <v>865</v>
      </c>
      <c r="F106" s="58" t="s">
        <v>19</v>
      </c>
      <c r="G106" s="58" t="s">
        <v>19</v>
      </c>
      <c r="H106" s="59"/>
    </row>
    <row r="107" spans="1:8" ht="15">
      <c r="A107" s="117"/>
      <c r="B107" s="100"/>
      <c r="C107" s="55" t="s">
        <v>226</v>
      </c>
      <c r="D107" s="56"/>
      <c r="E107" s="56"/>
      <c r="F107" s="56"/>
      <c r="G107" s="56"/>
      <c r="H107" s="56"/>
    </row>
    <row r="108" spans="1:8" ht="30">
      <c r="A108" s="117"/>
      <c r="B108" s="100"/>
      <c r="C108" s="57"/>
      <c r="D108" s="57" t="s">
        <v>227</v>
      </c>
      <c r="E108" s="63" t="s">
        <v>865</v>
      </c>
      <c r="F108" s="58" t="s">
        <v>149</v>
      </c>
      <c r="G108" s="58" t="s">
        <v>149</v>
      </c>
      <c r="H108" s="59"/>
    </row>
    <row r="109" spans="1:8" ht="36" customHeight="1">
      <c r="A109" s="117"/>
      <c r="B109" s="100"/>
      <c r="C109" s="102" t="s">
        <v>228</v>
      </c>
      <c r="D109" s="103"/>
      <c r="E109" s="103"/>
      <c r="F109" s="103"/>
      <c r="G109" s="103"/>
      <c r="H109" s="104"/>
    </row>
    <row r="110" spans="1:8" ht="45">
      <c r="A110" s="117"/>
      <c r="B110" s="100"/>
      <c r="C110" s="57"/>
      <c r="D110" s="57" t="s">
        <v>229</v>
      </c>
      <c r="E110" s="63" t="s">
        <v>864</v>
      </c>
      <c r="F110" s="58" t="s">
        <v>230</v>
      </c>
      <c r="G110" s="58" t="s">
        <v>230</v>
      </c>
      <c r="H110" s="59"/>
    </row>
    <row r="111" spans="1:8" ht="32.25" customHeight="1">
      <c r="A111" s="117"/>
      <c r="B111" s="100"/>
      <c r="C111" s="102" t="s">
        <v>231</v>
      </c>
      <c r="D111" s="103"/>
      <c r="E111" s="103"/>
      <c r="F111" s="103"/>
      <c r="G111" s="103"/>
      <c r="H111" s="104"/>
    </row>
    <row r="112" spans="1:8" ht="60">
      <c r="A112" s="117"/>
      <c r="B112" s="100"/>
      <c r="C112" s="57"/>
      <c r="D112" s="57" t="s">
        <v>232</v>
      </c>
      <c r="E112" s="63" t="s">
        <v>865</v>
      </c>
      <c r="F112" s="58" t="s">
        <v>19</v>
      </c>
      <c r="G112" s="58" t="s">
        <v>19</v>
      </c>
      <c r="H112" s="59"/>
    </row>
    <row r="113" spans="1:8" ht="33.75" customHeight="1">
      <c r="A113" s="117"/>
      <c r="B113" s="100"/>
      <c r="C113" s="102" t="s">
        <v>233</v>
      </c>
      <c r="D113" s="103"/>
      <c r="E113" s="103"/>
      <c r="F113" s="103"/>
      <c r="G113" s="103"/>
      <c r="H113" s="104"/>
    </row>
    <row r="114" spans="1:8" ht="105">
      <c r="A114" s="117"/>
      <c r="B114" s="100"/>
      <c r="C114" s="57"/>
      <c r="D114" s="57" t="s">
        <v>234</v>
      </c>
      <c r="E114" s="63" t="s">
        <v>865</v>
      </c>
      <c r="F114" s="58" t="s">
        <v>19</v>
      </c>
      <c r="G114" s="58" t="s">
        <v>19</v>
      </c>
      <c r="H114" s="59"/>
    </row>
    <row r="115" spans="1:8" ht="79.5" customHeight="1">
      <c r="A115" s="117"/>
      <c r="B115" s="100"/>
      <c r="C115" s="102" t="s">
        <v>235</v>
      </c>
      <c r="D115" s="103"/>
      <c r="E115" s="103"/>
      <c r="F115" s="103"/>
      <c r="G115" s="103"/>
      <c r="H115" s="104"/>
    </row>
    <row r="116" spans="1:8" ht="45">
      <c r="A116" s="117"/>
      <c r="B116" s="100"/>
      <c r="C116" s="57"/>
      <c r="D116" s="57" t="s">
        <v>236</v>
      </c>
      <c r="E116" s="63" t="s">
        <v>865</v>
      </c>
      <c r="F116" s="58" t="s">
        <v>202</v>
      </c>
      <c r="G116" s="58" t="s">
        <v>202</v>
      </c>
      <c r="H116" s="59"/>
    </row>
    <row r="117" spans="1:8" ht="45" customHeight="1">
      <c r="A117" s="117"/>
      <c r="B117" s="100"/>
      <c r="C117" s="102" t="s">
        <v>237</v>
      </c>
      <c r="D117" s="103"/>
      <c r="E117" s="103"/>
      <c r="F117" s="103"/>
      <c r="G117" s="103"/>
      <c r="H117" s="104"/>
    </row>
    <row r="118" spans="1:8" ht="221.25" customHeight="1">
      <c r="A118" s="117"/>
      <c r="B118" s="101"/>
      <c r="C118" s="57"/>
      <c r="D118" s="57" t="s">
        <v>238</v>
      </c>
      <c r="E118" s="63" t="s">
        <v>863</v>
      </c>
      <c r="F118" s="58" t="s">
        <v>134</v>
      </c>
      <c r="G118" s="58" t="s">
        <v>134</v>
      </c>
      <c r="H118" s="59"/>
    </row>
    <row r="119" spans="1:8" ht="15">
      <c r="A119" s="117"/>
      <c r="B119" s="64" t="s">
        <v>796</v>
      </c>
      <c r="C119" s="55"/>
      <c r="D119" s="56"/>
      <c r="E119" s="56"/>
      <c r="F119" s="56"/>
      <c r="G119" s="56"/>
      <c r="H119" s="56"/>
    </row>
    <row r="120" spans="1:8" ht="15">
      <c r="A120" s="117"/>
      <c r="B120" s="99"/>
      <c r="C120" s="55" t="s">
        <v>239</v>
      </c>
      <c r="D120" s="56"/>
      <c r="E120" s="56"/>
      <c r="F120" s="56"/>
      <c r="G120" s="56"/>
      <c r="H120" s="56"/>
    </row>
    <row r="121" spans="1:8" ht="30">
      <c r="A121" s="117"/>
      <c r="B121" s="100"/>
      <c r="C121" s="57"/>
      <c r="D121" s="57" t="s">
        <v>240</v>
      </c>
      <c r="E121" s="63" t="s">
        <v>864</v>
      </c>
      <c r="F121" s="58" t="s">
        <v>241</v>
      </c>
      <c r="G121" s="58" t="s">
        <v>241</v>
      </c>
      <c r="H121" s="59"/>
    </row>
    <row r="122" spans="1:8" ht="15">
      <c r="A122" s="117"/>
      <c r="B122" s="100"/>
      <c r="C122" s="55" t="s">
        <v>242</v>
      </c>
      <c r="D122" s="56"/>
      <c r="E122" s="56"/>
      <c r="F122" s="56"/>
      <c r="G122" s="56"/>
      <c r="H122" s="56"/>
    </row>
    <row r="123" spans="1:8" ht="30">
      <c r="A123" s="117"/>
      <c r="B123" s="100"/>
      <c r="C123" s="57"/>
      <c r="D123" s="57" t="s">
        <v>243</v>
      </c>
      <c r="E123" s="63" t="s">
        <v>865</v>
      </c>
      <c r="F123" s="58" t="s">
        <v>131</v>
      </c>
      <c r="G123" s="58" t="s">
        <v>131</v>
      </c>
      <c r="H123" s="59"/>
    </row>
    <row r="124" spans="1:8" ht="15">
      <c r="A124" s="117"/>
      <c r="B124" s="100"/>
      <c r="C124" s="55" t="s">
        <v>244</v>
      </c>
      <c r="D124" s="56"/>
      <c r="E124" s="56"/>
      <c r="F124" s="56"/>
      <c r="G124" s="56"/>
      <c r="H124" s="56"/>
    </row>
    <row r="125" spans="1:8" ht="45">
      <c r="A125" s="117"/>
      <c r="B125" s="100"/>
      <c r="C125" s="57"/>
      <c r="D125" s="57" t="s">
        <v>245</v>
      </c>
      <c r="E125" s="63" t="s">
        <v>152</v>
      </c>
      <c r="F125" s="58" t="s">
        <v>131</v>
      </c>
      <c r="G125" s="58" t="s">
        <v>131</v>
      </c>
      <c r="H125" s="59"/>
    </row>
    <row r="126" spans="1:8" ht="35.25" customHeight="1">
      <c r="A126" s="117"/>
      <c r="B126" s="100"/>
      <c r="C126" s="102" t="s">
        <v>246</v>
      </c>
      <c r="D126" s="103"/>
      <c r="E126" s="103"/>
      <c r="F126" s="103"/>
      <c r="G126" s="103"/>
      <c r="H126" s="104"/>
    </row>
    <row r="127" spans="1:8" ht="105">
      <c r="A127" s="117"/>
      <c r="B127" s="100"/>
      <c r="C127" s="57"/>
      <c r="D127" s="57" t="s">
        <v>247</v>
      </c>
      <c r="E127" s="63" t="s">
        <v>864</v>
      </c>
      <c r="F127" s="58" t="s">
        <v>248</v>
      </c>
      <c r="G127" s="58" t="s">
        <v>248</v>
      </c>
      <c r="H127" s="59"/>
    </row>
    <row r="128" spans="1:8" ht="15">
      <c r="A128" s="117"/>
      <c r="B128" s="100"/>
      <c r="C128" s="55" t="s">
        <v>249</v>
      </c>
      <c r="D128" s="56"/>
      <c r="E128" s="56"/>
      <c r="F128" s="56"/>
      <c r="G128" s="56"/>
      <c r="H128" s="56"/>
    </row>
    <row r="129" spans="1:8" ht="30">
      <c r="A129" s="117"/>
      <c r="B129" s="100"/>
      <c r="C129" s="57"/>
      <c r="D129" s="57" t="s">
        <v>250</v>
      </c>
      <c r="E129" s="63" t="s">
        <v>863</v>
      </c>
      <c r="F129" s="58" t="s">
        <v>251</v>
      </c>
      <c r="G129" s="58" t="s">
        <v>251</v>
      </c>
      <c r="H129" s="59"/>
    </row>
    <row r="130" spans="1:8" ht="15">
      <c r="A130" s="117"/>
      <c r="B130" s="100"/>
      <c r="C130" s="55" t="s">
        <v>252</v>
      </c>
      <c r="D130" s="56"/>
      <c r="E130" s="56"/>
      <c r="F130" s="56"/>
      <c r="G130" s="56"/>
      <c r="H130" s="56"/>
    </row>
    <row r="131" spans="1:8" ht="60">
      <c r="A131" s="118"/>
      <c r="B131" s="101"/>
      <c r="C131" s="57"/>
      <c r="D131" s="57" t="s">
        <v>253</v>
      </c>
      <c r="E131" s="63" t="s">
        <v>865</v>
      </c>
      <c r="F131" s="58" t="s">
        <v>202</v>
      </c>
      <c r="G131" s="58" t="s">
        <v>202</v>
      </c>
      <c r="H131" s="59"/>
    </row>
    <row r="132" spans="1:8" ht="15">
      <c r="A132" s="52" t="s">
        <v>797</v>
      </c>
      <c r="B132" s="60"/>
      <c r="C132" s="60"/>
      <c r="D132" s="61"/>
      <c r="E132" s="61"/>
      <c r="F132" s="61"/>
      <c r="G132" s="61"/>
      <c r="H132" s="61"/>
    </row>
    <row r="133" spans="1:8" ht="15">
      <c r="A133" s="115"/>
      <c r="B133" s="64" t="s">
        <v>798</v>
      </c>
      <c r="C133" s="55"/>
      <c r="D133" s="56"/>
      <c r="E133" s="56"/>
      <c r="F133" s="56"/>
      <c r="G133" s="56"/>
      <c r="H133" s="56"/>
    </row>
    <row r="134" spans="1:8" ht="15">
      <c r="A134" s="115"/>
      <c r="B134" s="99"/>
      <c r="C134" s="55" t="s">
        <v>254</v>
      </c>
      <c r="D134" s="56"/>
      <c r="E134" s="56"/>
      <c r="F134" s="56"/>
      <c r="G134" s="56"/>
      <c r="H134" s="56"/>
    </row>
    <row r="135" spans="1:8" ht="45">
      <c r="A135" s="115"/>
      <c r="B135" s="100"/>
      <c r="C135" s="57"/>
      <c r="D135" s="57" t="s">
        <v>255</v>
      </c>
      <c r="E135" s="63" t="s">
        <v>864</v>
      </c>
      <c r="F135" s="58" t="s">
        <v>256</v>
      </c>
      <c r="G135" s="58" t="s">
        <v>256</v>
      </c>
      <c r="H135" s="59"/>
    </row>
    <row r="136" spans="1:8" ht="15">
      <c r="A136" s="115"/>
      <c r="B136" s="100"/>
      <c r="C136" s="55" t="s">
        <v>257</v>
      </c>
      <c r="D136" s="56"/>
      <c r="E136" s="56"/>
      <c r="F136" s="56"/>
      <c r="G136" s="56"/>
      <c r="H136" s="56"/>
    </row>
    <row r="137" spans="1:8" ht="30">
      <c r="A137" s="115"/>
      <c r="B137" s="101"/>
      <c r="C137" s="57"/>
      <c r="D137" s="57" t="s">
        <v>258</v>
      </c>
      <c r="E137" s="63" t="s">
        <v>864</v>
      </c>
      <c r="F137" s="58" t="s">
        <v>259</v>
      </c>
      <c r="G137" s="58" t="s">
        <v>260</v>
      </c>
      <c r="H137" s="59" t="s">
        <v>261</v>
      </c>
    </row>
    <row r="138" spans="1:8" ht="15">
      <c r="A138" s="115"/>
      <c r="B138" s="96" t="s">
        <v>799</v>
      </c>
      <c r="C138" s="97"/>
      <c r="D138" s="97"/>
      <c r="E138" s="97"/>
      <c r="F138" s="97"/>
      <c r="G138" s="97"/>
      <c r="H138" s="98"/>
    </row>
    <row r="139" spans="1:8" ht="15">
      <c r="A139" s="115"/>
      <c r="B139" s="99"/>
      <c r="C139" s="55" t="s">
        <v>262</v>
      </c>
      <c r="D139" s="56"/>
      <c r="E139" s="56"/>
      <c r="F139" s="56"/>
      <c r="G139" s="56"/>
      <c r="H139" s="56"/>
    </row>
    <row r="140" spans="1:8" ht="30">
      <c r="A140" s="115"/>
      <c r="B140" s="101"/>
      <c r="C140" s="57"/>
      <c r="D140" s="57" t="s">
        <v>263</v>
      </c>
      <c r="E140" s="63" t="s">
        <v>863</v>
      </c>
      <c r="F140" s="58" t="s">
        <v>264</v>
      </c>
      <c r="G140" s="58">
        <v>97.9</v>
      </c>
      <c r="H140" s="59"/>
    </row>
    <row r="141" spans="1:8" ht="15">
      <c r="A141" s="115"/>
      <c r="B141" s="96" t="s">
        <v>800</v>
      </c>
      <c r="C141" s="97"/>
      <c r="D141" s="97"/>
      <c r="E141" s="97"/>
      <c r="F141" s="97"/>
      <c r="G141" s="97"/>
      <c r="H141" s="98"/>
    </row>
    <row r="142" spans="1:8" ht="15">
      <c r="A142" s="115"/>
      <c r="B142" s="99"/>
      <c r="C142" s="55" t="s">
        <v>265</v>
      </c>
      <c r="D142" s="56"/>
      <c r="E142" s="56"/>
      <c r="F142" s="56"/>
      <c r="G142" s="56"/>
      <c r="H142" s="56"/>
    </row>
    <row r="143" spans="1:8" ht="60">
      <c r="A143" s="115"/>
      <c r="B143" s="101"/>
      <c r="C143" s="57"/>
      <c r="D143" s="57" t="s">
        <v>266</v>
      </c>
      <c r="E143" s="63" t="s">
        <v>864</v>
      </c>
      <c r="F143" s="58" t="s">
        <v>148</v>
      </c>
      <c r="G143" s="58" t="s">
        <v>148</v>
      </c>
      <c r="H143" s="59"/>
    </row>
    <row r="144" spans="1:8" ht="15">
      <c r="A144" s="115"/>
      <c r="B144" s="55" t="s">
        <v>801</v>
      </c>
      <c r="C144" s="55"/>
      <c r="D144" s="56"/>
      <c r="E144" s="56"/>
      <c r="F144" s="56"/>
      <c r="G144" s="56"/>
      <c r="H144" s="56"/>
    </row>
    <row r="145" spans="1:8" ht="15">
      <c r="A145" s="115"/>
      <c r="B145" s="99"/>
      <c r="C145" s="55" t="s">
        <v>267</v>
      </c>
      <c r="D145" s="56"/>
      <c r="E145" s="56"/>
      <c r="F145" s="56"/>
      <c r="G145" s="56"/>
      <c r="H145" s="56"/>
    </row>
    <row r="146" spans="1:8" ht="30">
      <c r="A146" s="115"/>
      <c r="B146" s="100"/>
      <c r="C146" s="57"/>
      <c r="D146" s="57" t="s">
        <v>268</v>
      </c>
      <c r="E146" s="63" t="s">
        <v>787</v>
      </c>
      <c r="F146" s="58" t="s">
        <v>149</v>
      </c>
      <c r="G146" s="58" t="s">
        <v>149</v>
      </c>
      <c r="H146" s="59"/>
    </row>
    <row r="147" spans="1:8" ht="15">
      <c r="A147" s="115"/>
      <c r="B147" s="100"/>
      <c r="C147" s="93" t="s">
        <v>269</v>
      </c>
      <c r="D147" s="94"/>
      <c r="E147" s="94"/>
      <c r="F147" s="94"/>
      <c r="G147" s="94"/>
      <c r="H147" s="95"/>
    </row>
    <row r="148" spans="1:8" ht="30">
      <c r="A148" s="115"/>
      <c r="B148" s="100"/>
      <c r="C148" s="57"/>
      <c r="D148" s="57" t="s">
        <v>270</v>
      </c>
      <c r="E148" s="63" t="s">
        <v>787</v>
      </c>
      <c r="F148" s="58" t="s">
        <v>202</v>
      </c>
      <c r="G148" s="58" t="s">
        <v>202</v>
      </c>
      <c r="H148" s="59"/>
    </row>
    <row r="149" spans="1:8" ht="30.75" customHeight="1">
      <c r="A149" s="115"/>
      <c r="B149" s="100"/>
      <c r="C149" s="102" t="s">
        <v>271</v>
      </c>
      <c r="D149" s="103"/>
      <c r="E149" s="103"/>
      <c r="F149" s="103"/>
      <c r="G149" s="103"/>
      <c r="H149" s="104"/>
    </row>
    <row r="150" spans="1:8" ht="45">
      <c r="A150" s="115"/>
      <c r="B150" s="101"/>
      <c r="C150" s="57"/>
      <c r="D150" s="57" t="s">
        <v>272</v>
      </c>
      <c r="E150" s="63" t="s">
        <v>787</v>
      </c>
      <c r="F150" s="58" t="s">
        <v>273</v>
      </c>
      <c r="G150" s="58" t="s">
        <v>273</v>
      </c>
      <c r="H150" s="59"/>
    </row>
    <row r="151" spans="1:8" ht="15">
      <c r="A151" s="115"/>
      <c r="B151" s="64" t="s">
        <v>802</v>
      </c>
      <c r="C151" s="55"/>
      <c r="D151" s="56"/>
      <c r="E151" s="56"/>
      <c r="F151" s="56"/>
      <c r="G151" s="56"/>
      <c r="H151" s="56"/>
    </row>
    <row r="152" spans="1:8" ht="31.5" customHeight="1">
      <c r="A152" s="115"/>
      <c r="B152" s="99"/>
      <c r="C152" s="102" t="s">
        <v>274</v>
      </c>
      <c r="D152" s="103"/>
      <c r="E152" s="103"/>
      <c r="F152" s="103"/>
      <c r="G152" s="103"/>
      <c r="H152" s="104"/>
    </row>
    <row r="153" spans="1:8" ht="60">
      <c r="A153" s="115"/>
      <c r="B153" s="101"/>
      <c r="C153" s="57"/>
      <c r="D153" s="57" t="s">
        <v>275</v>
      </c>
      <c r="E153" s="63" t="s">
        <v>787</v>
      </c>
      <c r="F153" s="58" t="s">
        <v>148</v>
      </c>
      <c r="G153" s="58" t="s">
        <v>148</v>
      </c>
      <c r="H153" s="59"/>
    </row>
    <row r="154" spans="1:8" ht="15">
      <c r="A154" s="52" t="s">
        <v>803</v>
      </c>
      <c r="B154" s="60"/>
      <c r="C154" s="60"/>
      <c r="D154" s="61"/>
      <c r="E154" s="61"/>
      <c r="F154" s="61"/>
      <c r="G154" s="61"/>
      <c r="H154" s="61"/>
    </row>
    <row r="155" spans="1:8" ht="15">
      <c r="A155" s="115"/>
      <c r="B155" s="96" t="s">
        <v>804</v>
      </c>
      <c r="C155" s="97"/>
      <c r="D155" s="97"/>
      <c r="E155" s="97"/>
      <c r="F155" s="97"/>
      <c r="G155" s="97"/>
      <c r="H155" s="98"/>
    </row>
    <row r="156" spans="1:8" ht="15">
      <c r="A156" s="115"/>
      <c r="B156" s="99"/>
      <c r="C156" s="55" t="s">
        <v>276</v>
      </c>
      <c r="D156" s="56"/>
      <c r="E156" s="56"/>
      <c r="F156" s="56"/>
      <c r="G156" s="56"/>
      <c r="H156" s="56"/>
    </row>
    <row r="157" spans="1:8" ht="45">
      <c r="A157" s="115"/>
      <c r="B157" s="100"/>
      <c r="C157" s="57"/>
      <c r="D157" s="57" t="s">
        <v>277</v>
      </c>
      <c r="E157" s="63" t="s">
        <v>152</v>
      </c>
      <c r="F157" s="58" t="s">
        <v>149</v>
      </c>
      <c r="G157" s="58" t="s">
        <v>149</v>
      </c>
      <c r="H157" s="59"/>
    </row>
    <row r="158" spans="1:8" ht="15">
      <c r="A158" s="115"/>
      <c r="B158" s="100"/>
      <c r="C158" s="55" t="s">
        <v>278</v>
      </c>
      <c r="D158" s="56"/>
      <c r="E158" s="56"/>
      <c r="F158" s="56"/>
      <c r="G158" s="56"/>
      <c r="H158" s="56"/>
    </row>
    <row r="159" spans="1:8" ht="30">
      <c r="A159" s="115"/>
      <c r="B159" s="100"/>
      <c r="C159" s="57"/>
      <c r="D159" s="57" t="s">
        <v>279</v>
      </c>
      <c r="E159" s="63" t="s">
        <v>152</v>
      </c>
      <c r="F159" s="58" t="s">
        <v>280</v>
      </c>
      <c r="G159" s="58" t="s">
        <v>280</v>
      </c>
      <c r="H159" s="59"/>
    </row>
    <row r="160" spans="1:8" ht="15">
      <c r="A160" s="115"/>
      <c r="B160" s="100"/>
      <c r="C160" s="55" t="s">
        <v>281</v>
      </c>
      <c r="D160" s="56"/>
      <c r="E160" s="56"/>
      <c r="F160" s="56"/>
      <c r="G160" s="56"/>
      <c r="H160" s="56"/>
    </row>
    <row r="161" spans="1:8" ht="45">
      <c r="A161" s="115"/>
      <c r="B161" s="100"/>
      <c r="C161" s="57"/>
      <c r="D161" s="57" t="s">
        <v>282</v>
      </c>
      <c r="E161" s="63" t="s">
        <v>152</v>
      </c>
      <c r="F161" s="58" t="s">
        <v>19</v>
      </c>
      <c r="G161" s="58" t="s">
        <v>19</v>
      </c>
      <c r="H161" s="59"/>
    </row>
    <row r="162" spans="1:8" ht="15">
      <c r="A162" s="115"/>
      <c r="B162" s="100"/>
      <c r="C162" s="55" t="s">
        <v>283</v>
      </c>
      <c r="D162" s="56"/>
      <c r="E162" s="56"/>
      <c r="F162" s="56"/>
      <c r="G162" s="56"/>
      <c r="H162" s="56"/>
    </row>
    <row r="163" spans="1:8" ht="30">
      <c r="A163" s="115"/>
      <c r="B163" s="101"/>
      <c r="C163" s="57"/>
      <c r="D163" s="57" t="s">
        <v>284</v>
      </c>
      <c r="E163" s="63" t="s">
        <v>152</v>
      </c>
      <c r="F163" s="58" t="s">
        <v>148</v>
      </c>
      <c r="G163" s="58" t="s">
        <v>148</v>
      </c>
      <c r="H163" s="59"/>
    </row>
    <row r="164" spans="1:8" ht="15">
      <c r="A164" s="115"/>
      <c r="B164" s="64" t="s">
        <v>805</v>
      </c>
      <c r="C164" s="55"/>
      <c r="D164" s="56"/>
      <c r="E164" s="56"/>
      <c r="F164" s="56"/>
      <c r="G164" s="56"/>
      <c r="H164" s="56"/>
    </row>
    <row r="165" spans="1:8" ht="15">
      <c r="A165" s="115"/>
      <c r="B165" s="99"/>
      <c r="C165" s="55" t="s">
        <v>285</v>
      </c>
      <c r="D165" s="56"/>
      <c r="E165" s="56"/>
      <c r="F165" s="56"/>
      <c r="G165" s="56"/>
      <c r="H165" s="56"/>
    </row>
    <row r="166" spans="1:8" ht="45">
      <c r="A166" s="115"/>
      <c r="B166" s="101"/>
      <c r="C166" s="57"/>
      <c r="D166" s="57" t="s">
        <v>286</v>
      </c>
      <c r="E166" s="63" t="s">
        <v>152</v>
      </c>
      <c r="F166" s="58" t="s">
        <v>131</v>
      </c>
      <c r="G166" s="58" t="s">
        <v>131</v>
      </c>
      <c r="H166" s="59"/>
    </row>
    <row r="167" spans="1:8" ht="15">
      <c r="A167" s="52" t="s">
        <v>807</v>
      </c>
      <c r="B167" s="60"/>
      <c r="C167" s="60"/>
      <c r="D167" s="61"/>
      <c r="E167" s="61"/>
      <c r="F167" s="61"/>
      <c r="G167" s="61"/>
      <c r="H167" s="61"/>
    </row>
    <row r="168" spans="1:8" ht="15">
      <c r="A168" s="115"/>
      <c r="B168" s="64" t="s">
        <v>808</v>
      </c>
      <c r="C168" s="55"/>
      <c r="D168" s="56"/>
      <c r="E168" s="56"/>
      <c r="F168" s="56"/>
      <c r="G168" s="56"/>
      <c r="H168" s="56"/>
    </row>
    <row r="169" spans="1:8" ht="15">
      <c r="A169" s="115"/>
      <c r="B169" s="55"/>
      <c r="C169" s="93" t="s">
        <v>287</v>
      </c>
      <c r="D169" s="94"/>
      <c r="E169" s="94"/>
      <c r="F169" s="94"/>
      <c r="G169" s="94"/>
      <c r="H169" s="95"/>
    </row>
    <row r="170" spans="1:8" ht="60">
      <c r="A170" s="115"/>
      <c r="B170" s="56"/>
      <c r="C170" s="57"/>
      <c r="D170" s="57" t="s">
        <v>288</v>
      </c>
      <c r="E170" s="63" t="s">
        <v>866</v>
      </c>
      <c r="F170" s="58" t="s">
        <v>19</v>
      </c>
      <c r="G170" s="58" t="s">
        <v>289</v>
      </c>
      <c r="H170" s="59" t="s">
        <v>290</v>
      </c>
    </row>
    <row r="171" spans="1:8" ht="15">
      <c r="A171" s="115"/>
      <c r="B171" s="64" t="s">
        <v>810</v>
      </c>
      <c r="C171" s="55"/>
      <c r="D171" s="56"/>
      <c r="E171" s="56"/>
      <c r="F171" s="56"/>
      <c r="G171" s="56"/>
      <c r="H171" s="56"/>
    </row>
    <row r="172" spans="1:8" ht="15">
      <c r="A172" s="115"/>
      <c r="B172" s="55"/>
      <c r="C172" s="93" t="s">
        <v>291</v>
      </c>
      <c r="D172" s="94"/>
      <c r="E172" s="94"/>
      <c r="F172" s="94"/>
      <c r="G172" s="94"/>
      <c r="H172" s="95"/>
    </row>
    <row r="173" spans="1:8" ht="15">
      <c r="A173" s="115"/>
      <c r="B173" s="56"/>
      <c r="C173" s="57"/>
      <c r="D173" s="57" t="s">
        <v>292</v>
      </c>
      <c r="E173" s="63" t="s">
        <v>867</v>
      </c>
      <c r="F173" s="58" t="s">
        <v>19</v>
      </c>
      <c r="G173" s="58" t="s">
        <v>293</v>
      </c>
      <c r="H173" s="59"/>
    </row>
    <row r="174" spans="1:8" ht="15">
      <c r="A174" s="115"/>
      <c r="B174" s="64" t="s">
        <v>809</v>
      </c>
      <c r="C174" s="64"/>
      <c r="D174" s="65"/>
      <c r="E174" s="65"/>
      <c r="F174" s="65"/>
      <c r="G174" s="65"/>
      <c r="H174" s="65"/>
    </row>
    <row r="175" spans="1:8" ht="15">
      <c r="A175" s="115"/>
      <c r="B175" s="55"/>
      <c r="C175" s="55" t="s">
        <v>294</v>
      </c>
      <c r="D175" s="56"/>
      <c r="E175" s="56"/>
      <c r="F175" s="56"/>
      <c r="G175" s="56"/>
      <c r="H175" s="56"/>
    </row>
    <row r="176" spans="1:8" ht="15">
      <c r="A176" s="115"/>
      <c r="B176" s="56"/>
      <c r="C176" s="57"/>
      <c r="D176" s="57" t="s">
        <v>295</v>
      </c>
      <c r="E176" s="63" t="s">
        <v>868</v>
      </c>
      <c r="F176" s="58" t="s">
        <v>19</v>
      </c>
      <c r="G176" s="58" t="s">
        <v>296</v>
      </c>
      <c r="H176" s="59" t="s">
        <v>290</v>
      </c>
    </row>
    <row r="177" spans="1:8" ht="15">
      <c r="A177" s="52" t="s">
        <v>811</v>
      </c>
      <c r="B177" s="60"/>
      <c r="C177" s="60"/>
      <c r="D177" s="61"/>
      <c r="E177" s="61"/>
      <c r="F177" s="61"/>
      <c r="G177" s="61"/>
      <c r="H177" s="61"/>
    </row>
    <row r="178" spans="1:8" ht="15">
      <c r="A178" s="115"/>
      <c r="B178" s="64" t="s">
        <v>812</v>
      </c>
      <c r="C178" s="55"/>
      <c r="D178" s="56"/>
      <c r="E178" s="56"/>
      <c r="F178" s="56"/>
      <c r="G178" s="56"/>
      <c r="H178" s="56"/>
    </row>
    <row r="179" spans="1:8" ht="15">
      <c r="A179" s="115"/>
      <c r="B179" s="99"/>
      <c r="C179" s="93" t="s">
        <v>297</v>
      </c>
      <c r="D179" s="94"/>
      <c r="E179" s="94"/>
      <c r="F179" s="94"/>
      <c r="G179" s="94"/>
      <c r="H179" s="95"/>
    </row>
    <row r="180" spans="1:8" ht="30">
      <c r="A180" s="115"/>
      <c r="B180" s="100"/>
      <c r="C180" s="57"/>
      <c r="D180" s="57" t="s">
        <v>298</v>
      </c>
      <c r="E180" s="63" t="s">
        <v>787</v>
      </c>
      <c r="F180" s="58" t="s">
        <v>148</v>
      </c>
      <c r="G180" s="58" t="s">
        <v>148</v>
      </c>
      <c r="H180" s="59"/>
    </row>
    <row r="181" spans="1:8" ht="15">
      <c r="A181" s="115"/>
      <c r="B181" s="100"/>
      <c r="C181" s="55" t="s">
        <v>299</v>
      </c>
      <c r="D181" s="112"/>
      <c r="E181" s="113"/>
      <c r="F181" s="113"/>
      <c r="G181" s="113"/>
      <c r="H181" s="114"/>
    </row>
    <row r="182" spans="1:8" ht="15">
      <c r="A182" s="115"/>
      <c r="B182" s="101"/>
      <c r="C182" s="57"/>
      <c r="D182" s="57" t="s">
        <v>300</v>
      </c>
      <c r="E182" s="63" t="s">
        <v>787</v>
      </c>
      <c r="F182" s="58" t="s">
        <v>173</v>
      </c>
      <c r="G182" s="58" t="s">
        <v>301</v>
      </c>
      <c r="H182" s="59"/>
    </row>
    <row r="183" spans="1:8" ht="15">
      <c r="A183" s="115"/>
      <c r="B183" s="96" t="s">
        <v>813</v>
      </c>
      <c r="C183" s="97"/>
      <c r="D183" s="97"/>
      <c r="E183" s="97"/>
      <c r="F183" s="97"/>
      <c r="G183" s="97"/>
      <c r="H183" s="98"/>
    </row>
    <row r="184" spans="1:8" ht="36" customHeight="1">
      <c r="A184" s="115"/>
      <c r="B184" s="99"/>
      <c r="C184" s="102" t="s">
        <v>302</v>
      </c>
      <c r="D184" s="103"/>
      <c r="E184" s="103"/>
      <c r="F184" s="103"/>
      <c r="G184" s="103"/>
      <c r="H184" s="104"/>
    </row>
    <row r="185" spans="1:8" ht="75">
      <c r="A185" s="115"/>
      <c r="B185" s="101"/>
      <c r="C185" s="57"/>
      <c r="D185" s="57" t="s">
        <v>303</v>
      </c>
      <c r="E185" s="63" t="s">
        <v>863</v>
      </c>
      <c r="F185" s="58" t="s">
        <v>134</v>
      </c>
      <c r="G185" s="58" t="s">
        <v>134</v>
      </c>
      <c r="H185" s="59"/>
    </row>
    <row r="186" spans="1:8" ht="15">
      <c r="A186" s="115"/>
      <c r="B186" s="96" t="s">
        <v>814</v>
      </c>
      <c r="C186" s="97"/>
      <c r="D186" s="97"/>
      <c r="E186" s="97"/>
      <c r="F186" s="97"/>
      <c r="G186" s="97"/>
      <c r="H186" s="98"/>
    </row>
    <row r="187" spans="1:8" ht="15">
      <c r="A187" s="115"/>
      <c r="B187" s="99"/>
      <c r="C187" s="55" t="s">
        <v>304</v>
      </c>
      <c r="D187" s="56"/>
      <c r="E187" s="56"/>
      <c r="F187" s="56"/>
      <c r="G187" s="56"/>
      <c r="H187" s="56"/>
    </row>
    <row r="188" spans="1:8" ht="30">
      <c r="A188" s="115"/>
      <c r="B188" s="100"/>
      <c r="C188" s="57"/>
      <c r="D188" s="57" t="s">
        <v>305</v>
      </c>
      <c r="E188" s="63" t="s">
        <v>863</v>
      </c>
      <c r="F188" s="58" t="s">
        <v>134</v>
      </c>
      <c r="G188" s="58" t="s">
        <v>134</v>
      </c>
      <c r="H188" s="59"/>
    </row>
    <row r="189" spans="1:8" ht="15">
      <c r="A189" s="115"/>
      <c r="B189" s="100"/>
      <c r="C189" s="55" t="s">
        <v>306</v>
      </c>
      <c r="D189" s="56"/>
      <c r="E189" s="56"/>
      <c r="F189" s="56"/>
      <c r="G189" s="56"/>
      <c r="H189" s="56"/>
    </row>
    <row r="190" spans="1:8" ht="30">
      <c r="A190" s="115"/>
      <c r="B190" s="100"/>
      <c r="C190" s="57"/>
      <c r="D190" s="57" t="s">
        <v>307</v>
      </c>
      <c r="E190" s="63" t="s">
        <v>787</v>
      </c>
      <c r="F190" s="58" t="s">
        <v>308</v>
      </c>
      <c r="G190" s="58" t="s">
        <v>308</v>
      </c>
      <c r="H190" s="59"/>
    </row>
    <row r="191" spans="1:8" ht="15">
      <c r="A191" s="115"/>
      <c r="B191" s="100"/>
      <c r="C191" s="55" t="s">
        <v>309</v>
      </c>
      <c r="D191" s="56"/>
      <c r="E191" s="62"/>
      <c r="F191" s="56"/>
      <c r="G191" s="56"/>
      <c r="H191" s="56"/>
    </row>
    <row r="192" spans="1:8" ht="15">
      <c r="A192" s="115"/>
      <c r="B192" s="100"/>
      <c r="C192" s="57"/>
      <c r="D192" s="57" t="s">
        <v>310</v>
      </c>
      <c r="E192" s="63" t="s">
        <v>867</v>
      </c>
      <c r="F192" s="58" t="s">
        <v>311</v>
      </c>
      <c r="G192" s="58" t="s">
        <v>312</v>
      </c>
      <c r="H192" s="59"/>
    </row>
    <row r="193" spans="1:8" ht="15">
      <c r="A193" s="115"/>
      <c r="B193" s="100"/>
      <c r="C193" s="55" t="s">
        <v>313</v>
      </c>
      <c r="D193" s="56"/>
      <c r="E193" s="62"/>
      <c r="F193" s="56"/>
      <c r="G193" s="56"/>
      <c r="H193" s="56"/>
    </row>
    <row r="194" spans="1:8" ht="15">
      <c r="A194" s="115"/>
      <c r="B194" s="100"/>
      <c r="C194" s="57"/>
      <c r="D194" s="57" t="s">
        <v>314</v>
      </c>
      <c r="E194" s="63" t="s">
        <v>867</v>
      </c>
      <c r="F194" s="58" t="s">
        <v>315</v>
      </c>
      <c r="G194" s="58" t="s">
        <v>316</v>
      </c>
      <c r="H194" s="59"/>
    </row>
    <row r="195" spans="1:8" ht="15">
      <c r="A195" s="115"/>
      <c r="B195" s="100"/>
      <c r="C195" s="55" t="s">
        <v>317</v>
      </c>
      <c r="D195" s="56"/>
      <c r="E195" s="56"/>
      <c r="F195" s="56"/>
      <c r="G195" s="56"/>
      <c r="H195" s="56"/>
    </row>
    <row r="196" spans="1:8" ht="15">
      <c r="A196" s="115"/>
      <c r="B196" s="100"/>
      <c r="C196" s="57"/>
      <c r="D196" s="57" t="s">
        <v>318</v>
      </c>
      <c r="E196" s="63" t="s">
        <v>865</v>
      </c>
      <c r="F196" s="58" t="s">
        <v>319</v>
      </c>
      <c r="G196" s="58" t="s">
        <v>320</v>
      </c>
      <c r="H196" s="59"/>
    </row>
    <row r="197" spans="1:8" ht="15">
      <c r="A197" s="115"/>
      <c r="B197" s="100"/>
      <c r="C197" s="93" t="s">
        <v>321</v>
      </c>
      <c r="D197" s="94"/>
      <c r="E197" s="94"/>
      <c r="F197" s="94"/>
      <c r="G197" s="94"/>
      <c r="H197" s="95"/>
    </row>
    <row r="198" spans="1:8" ht="45">
      <c r="A198" s="115"/>
      <c r="B198" s="101"/>
      <c r="C198" s="57"/>
      <c r="D198" s="57" t="s">
        <v>322</v>
      </c>
      <c r="E198" s="63" t="s">
        <v>863</v>
      </c>
      <c r="F198" s="58" t="s">
        <v>134</v>
      </c>
      <c r="G198" s="58" t="s">
        <v>134</v>
      </c>
      <c r="H198" s="59"/>
    </row>
    <row r="199" spans="1:8" ht="15">
      <c r="A199" s="52" t="s">
        <v>815</v>
      </c>
      <c r="B199" s="60"/>
      <c r="C199" s="60"/>
      <c r="D199" s="61"/>
      <c r="E199" s="61"/>
      <c r="F199" s="61"/>
      <c r="G199" s="61"/>
      <c r="H199" s="61"/>
    </row>
    <row r="200" spans="1:8" ht="15">
      <c r="A200" s="115"/>
      <c r="B200" s="96" t="s">
        <v>816</v>
      </c>
      <c r="C200" s="97"/>
      <c r="D200" s="97"/>
      <c r="E200" s="97"/>
      <c r="F200" s="97"/>
      <c r="G200" s="97"/>
      <c r="H200" s="98"/>
    </row>
    <row r="201" spans="1:8" ht="15">
      <c r="A201" s="115"/>
      <c r="B201" s="99"/>
      <c r="C201" s="93" t="s">
        <v>323</v>
      </c>
      <c r="D201" s="94"/>
      <c r="E201" s="94"/>
      <c r="F201" s="94"/>
      <c r="G201" s="94"/>
      <c r="H201" s="95"/>
    </row>
    <row r="202" spans="1:8" ht="15">
      <c r="A202" s="115"/>
      <c r="B202" s="100"/>
      <c r="C202" s="57"/>
      <c r="D202" s="57" t="s">
        <v>324</v>
      </c>
      <c r="E202" s="63" t="s">
        <v>152</v>
      </c>
      <c r="F202" s="58" t="s">
        <v>325</v>
      </c>
      <c r="G202" s="58" t="s">
        <v>325</v>
      </c>
      <c r="H202" s="59"/>
    </row>
    <row r="203" spans="1:8" ht="34.5" customHeight="1">
      <c r="A203" s="115"/>
      <c r="B203" s="100"/>
      <c r="C203" s="102" t="s">
        <v>326</v>
      </c>
      <c r="D203" s="103"/>
      <c r="E203" s="103"/>
      <c r="F203" s="103"/>
      <c r="G203" s="103"/>
      <c r="H203" s="104"/>
    </row>
    <row r="204" spans="1:8" ht="45">
      <c r="A204" s="115"/>
      <c r="B204" s="100"/>
      <c r="C204" s="57"/>
      <c r="D204" s="57" t="s">
        <v>327</v>
      </c>
      <c r="E204" s="63" t="s">
        <v>152</v>
      </c>
      <c r="F204" s="58" t="s">
        <v>148</v>
      </c>
      <c r="G204" s="58" t="s">
        <v>149</v>
      </c>
      <c r="H204" s="59"/>
    </row>
    <row r="205" spans="1:8" ht="15">
      <c r="A205" s="115"/>
      <c r="B205" s="100"/>
      <c r="C205" s="55" t="s">
        <v>328</v>
      </c>
      <c r="D205" s="56"/>
      <c r="E205" s="56"/>
      <c r="F205" s="56"/>
      <c r="G205" s="56"/>
      <c r="H205" s="56"/>
    </row>
    <row r="206" spans="1:8" ht="30">
      <c r="A206" s="115"/>
      <c r="B206" s="100"/>
      <c r="C206" s="57"/>
      <c r="D206" s="57" t="s">
        <v>329</v>
      </c>
      <c r="E206" s="63" t="s">
        <v>152</v>
      </c>
      <c r="F206" s="58" t="s">
        <v>148</v>
      </c>
      <c r="G206" s="58" t="s">
        <v>148</v>
      </c>
      <c r="H206" s="59"/>
    </row>
    <row r="207" spans="1:8" ht="15">
      <c r="A207" s="115"/>
      <c r="B207" s="100"/>
      <c r="C207" s="55" t="s">
        <v>330</v>
      </c>
      <c r="D207" s="56"/>
      <c r="E207" s="56"/>
      <c r="F207" s="56"/>
      <c r="G207" s="56"/>
      <c r="H207" s="56"/>
    </row>
    <row r="208" spans="1:8" ht="45">
      <c r="A208" s="115"/>
      <c r="B208" s="100"/>
      <c r="C208" s="57"/>
      <c r="D208" s="57" t="s">
        <v>331</v>
      </c>
      <c r="E208" s="63" t="s">
        <v>152</v>
      </c>
      <c r="F208" s="58" t="s">
        <v>148</v>
      </c>
      <c r="G208" s="58" t="s">
        <v>148</v>
      </c>
      <c r="H208" s="59"/>
    </row>
    <row r="209" spans="1:8" ht="15">
      <c r="A209" s="115"/>
      <c r="B209" s="100"/>
      <c r="C209" s="93" t="s">
        <v>332</v>
      </c>
      <c r="D209" s="94"/>
      <c r="E209" s="94"/>
      <c r="F209" s="94"/>
      <c r="G209" s="94"/>
      <c r="H209" s="95"/>
    </row>
    <row r="210" spans="1:8" ht="30">
      <c r="A210" s="115"/>
      <c r="B210" s="100"/>
      <c r="C210" s="57"/>
      <c r="D210" s="57" t="s">
        <v>333</v>
      </c>
      <c r="E210" s="63" t="s">
        <v>152</v>
      </c>
      <c r="F210" s="58" t="s">
        <v>148</v>
      </c>
      <c r="G210" s="58" t="s">
        <v>148</v>
      </c>
      <c r="H210" s="59"/>
    </row>
    <row r="211" spans="1:8" ht="15">
      <c r="A211" s="115"/>
      <c r="B211" s="100"/>
      <c r="C211" s="55" t="s">
        <v>334</v>
      </c>
      <c r="D211" s="56"/>
      <c r="E211" s="56"/>
      <c r="F211" s="56"/>
      <c r="G211" s="56"/>
      <c r="H211" s="56"/>
    </row>
    <row r="212" spans="1:8" ht="15">
      <c r="A212" s="115"/>
      <c r="B212" s="100"/>
      <c r="C212" s="57"/>
      <c r="D212" s="57" t="s">
        <v>335</v>
      </c>
      <c r="E212" s="63" t="s">
        <v>152</v>
      </c>
      <c r="F212" s="58" t="s">
        <v>336</v>
      </c>
      <c r="G212" s="58" t="s">
        <v>336</v>
      </c>
      <c r="H212" s="59"/>
    </row>
    <row r="213" spans="1:8" ht="15">
      <c r="A213" s="115"/>
      <c r="B213" s="100"/>
      <c r="C213" s="55" t="s">
        <v>337</v>
      </c>
      <c r="D213" s="56"/>
      <c r="E213" s="56"/>
      <c r="F213" s="56"/>
      <c r="G213" s="56"/>
      <c r="H213" s="56"/>
    </row>
    <row r="214" spans="1:8" ht="45">
      <c r="A214" s="115"/>
      <c r="B214" s="100"/>
      <c r="C214" s="57"/>
      <c r="D214" s="57" t="s">
        <v>338</v>
      </c>
      <c r="E214" s="63" t="s">
        <v>152</v>
      </c>
      <c r="F214" s="58" t="s">
        <v>148</v>
      </c>
      <c r="G214" s="58" t="s">
        <v>148</v>
      </c>
      <c r="H214" s="59"/>
    </row>
    <row r="215" spans="1:8" ht="15">
      <c r="A215" s="115"/>
      <c r="B215" s="100"/>
      <c r="C215" s="55" t="s">
        <v>339</v>
      </c>
      <c r="D215" s="56"/>
      <c r="E215" s="56"/>
      <c r="F215" s="56"/>
      <c r="G215" s="56"/>
      <c r="H215" s="56"/>
    </row>
    <row r="216" spans="1:8" ht="15">
      <c r="A216" s="115"/>
      <c r="B216" s="100"/>
      <c r="C216" s="57"/>
      <c r="D216" s="57" t="s">
        <v>340</v>
      </c>
      <c r="E216" s="63" t="s">
        <v>152</v>
      </c>
      <c r="F216" s="58" t="s">
        <v>325</v>
      </c>
      <c r="G216" s="58" t="s">
        <v>325</v>
      </c>
      <c r="H216" s="59"/>
    </row>
    <row r="217" spans="1:8" ht="32.25" customHeight="1">
      <c r="A217" s="115"/>
      <c r="B217" s="100"/>
      <c r="C217" s="102" t="s">
        <v>341</v>
      </c>
      <c r="D217" s="103"/>
      <c r="E217" s="103"/>
      <c r="F217" s="103"/>
      <c r="G217" s="103"/>
      <c r="H217" s="104"/>
    </row>
    <row r="218" spans="1:8" ht="38.25" customHeight="1">
      <c r="A218" s="115"/>
      <c r="B218" s="100"/>
      <c r="C218" s="57"/>
      <c r="D218" s="57" t="s">
        <v>342</v>
      </c>
      <c r="E218" s="63" t="s">
        <v>152</v>
      </c>
      <c r="F218" s="58" t="s">
        <v>149</v>
      </c>
      <c r="G218" s="58" t="s">
        <v>149</v>
      </c>
      <c r="H218" s="59"/>
    </row>
    <row r="219" spans="1:8" ht="31.5" customHeight="1">
      <c r="A219" s="115"/>
      <c r="B219" s="100"/>
      <c r="C219" s="102" t="s">
        <v>343</v>
      </c>
      <c r="D219" s="103"/>
      <c r="E219" s="103"/>
      <c r="F219" s="103"/>
      <c r="G219" s="103"/>
      <c r="H219" s="104"/>
    </row>
    <row r="220" spans="1:8" ht="60">
      <c r="A220" s="115"/>
      <c r="B220" s="100"/>
      <c r="C220" s="57"/>
      <c r="D220" s="57" t="s">
        <v>344</v>
      </c>
      <c r="E220" s="63" t="s">
        <v>152</v>
      </c>
      <c r="F220" s="58" t="s">
        <v>325</v>
      </c>
      <c r="G220" s="58" t="s">
        <v>325</v>
      </c>
      <c r="H220" s="59"/>
    </row>
    <row r="221" spans="1:8" ht="31.5" customHeight="1">
      <c r="A221" s="115"/>
      <c r="B221" s="100"/>
      <c r="C221" s="102" t="s">
        <v>345</v>
      </c>
      <c r="D221" s="103"/>
      <c r="E221" s="103"/>
      <c r="F221" s="103"/>
      <c r="G221" s="103"/>
      <c r="H221" s="104"/>
    </row>
    <row r="222" spans="1:8" ht="90">
      <c r="A222" s="115"/>
      <c r="B222" s="100"/>
      <c r="C222" s="57"/>
      <c r="D222" s="57" t="s">
        <v>346</v>
      </c>
      <c r="E222" s="63" t="s">
        <v>152</v>
      </c>
      <c r="F222" s="58" t="s">
        <v>347</v>
      </c>
      <c r="G222" s="58" t="s">
        <v>347</v>
      </c>
      <c r="H222" s="59"/>
    </row>
    <row r="223" spans="1:8" ht="33" customHeight="1">
      <c r="A223" s="115"/>
      <c r="B223" s="100"/>
      <c r="C223" s="102" t="s">
        <v>348</v>
      </c>
      <c r="D223" s="103"/>
      <c r="E223" s="103"/>
      <c r="F223" s="103"/>
      <c r="G223" s="103"/>
      <c r="H223" s="104"/>
    </row>
    <row r="224" spans="1:8" ht="45">
      <c r="A224" s="115"/>
      <c r="B224" s="100"/>
      <c r="C224" s="57"/>
      <c r="D224" s="57" t="s">
        <v>349</v>
      </c>
      <c r="E224" s="63" t="s">
        <v>152</v>
      </c>
      <c r="F224" s="58" t="s">
        <v>336</v>
      </c>
      <c r="G224" s="58" t="s">
        <v>350</v>
      </c>
      <c r="H224" s="59"/>
    </row>
    <row r="225" spans="1:8" ht="15">
      <c r="A225" s="115"/>
      <c r="B225" s="100"/>
      <c r="C225" s="55" t="s">
        <v>351</v>
      </c>
      <c r="D225" s="56"/>
      <c r="E225" s="56"/>
      <c r="F225" s="56"/>
      <c r="G225" s="56"/>
      <c r="H225" s="56"/>
    </row>
    <row r="226" spans="1:8" ht="30">
      <c r="A226" s="115"/>
      <c r="B226" s="100"/>
      <c r="C226" s="57"/>
      <c r="D226" s="57" t="s">
        <v>352</v>
      </c>
      <c r="E226" s="63" t="s">
        <v>152</v>
      </c>
      <c r="F226" s="58" t="s">
        <v>148</v>
      </c>
      <c r="G226" s="58" t="s">
        <v>148</v>
      </c>
      <c r="H226" s="59"/>
    </row>
    <row r="227" spans="1:8" ht="35.25" customHeight="1">
      <c r="A227" s="115"/>
      <c r="B227" s="100"/>
      <c r="C227" s="102" t="s">
        <v>353</v>
      </c>
      <c r="D227" s="103"/>
      <c r="E227" s="103"/>
      <c r="F227" s="103"/>
      <c r="G227" s="103"/>
      <c r="H227" s="104"/>
    </row>
    <row r="228" spans="1:8" ht="60">
      <c r="A228" s="115"/>
      <c r="B228" s="100"/>
      <c r="C228" s="57"/>
      <c r="D228" s="57" t="s">
        <v>354</v>
      </c>
      <c r="E228" s="63" t="s">
        <v>152</v>
      </c>
      <c r="F228" s="58" t="s">
        <v>148</v>
      </c>
      <c r="G228" s="58" t="s">
        <v>148</v>
      </c>
      <c r="H228" s="59"/>
    </row>
    <row r="229" spans="1:8" ht="15">
      <c r="A229" s="115"/>
      <c r="B229" s="100"/>
      <c r="C229" s="55" t="s">
        <v>355</v>
      </c>
      <c r="D229" s="56"/>
      <c r="E229" s="56"/>
      <c r="F229" s="56"/>
      <c r="G229" s="56"/>
      <c r="H229" s="56"/>
    </row>
    <row r="230" spans="1:8" ht="30">
      <c r="A230" s="115"/>
      <c r="B230" s="100"/>
      <c r="C230" s="57"/>
      <c r="D230" s="57" t="s">
        <v>356</v>
      </c>
      <c r="E230" s="63" t="s">
        <v>152</v>
      </c>
      <c r="F230" s="58" t="s">
        <v>134</v>
      </c>
      <c r="G230" s="58" t="s">
        <v>134</v>
      </c>
      <c r="H230" s="59"/>
    </row>
    <row r="231" spans="1:8" ht="63.75" customHeight="1">
      <c r="A231" s="115"/>
      <c r="B231" s="100"/>
      <c r="C231" s="102" t="s">
        <v>357</v>
      </c>
      <c r="D231" s="103"/>
      <c r="E231" s="103"/>
      <c r="F231" s="103"/>
      <c r="G231" s="103"/>
      <c r="H231" s="104"/>
    </row>
    <row r="232" spans="1:8" ht="30">
      <c r="A232" s="115"/>
      <c r="B232" s="100"/>
      <c r="C232" s="57"/>
      <c r="D232" s="57" t="s">
        <v>358</v>
      </c>
      <c r="E232" s="63" t="s">
        <v>152</v>
      </c>
      <c r="F232" s="58" t="s">
        <v>149</v>
      </c>
      <c r="G232" s="58" t="s">
        <v>149</v>
      </c>
      <c r="H232" s="59"/>
    </row>
    <row r="233" spans="1:8" ht="30.75" customHeight="1">
      <c r="A233" s="115"/>
      <c r="B233" s="100"/>
      <c r="C233" s="102" t="s">
        <v>359</v>
      </c>
      <c r="D233" s="103"/>
      <c r="E233" s="103"/>
      <c r="F233" s="103"/>
      <c r="G233" s="103"/>
      <c r="H233" s="104"/>
    </row>
    <row r="234" spans="1:8" ht="30">
      <c r="A234" s="115"/>
      <c r="B234" s="100"/>
      <c r="C234" s="57"/>
      <c r="D234" s="57" t="s">
        <v>360</v>
      </c>
      <c r="E234" s="63" t="s">
        <v>152</v>
      </c>
      <c r="F234" s="58" t="s">
        <v>149</v>
      </c>
      <c r="G234" s="58" t="s">
        <v>149</v>
      </c>
      <c r="H234" s="59"/>
    </row>
    <row r="235" spans="1:8" ht="15">
      <c r="A235" s="115"/>
      <c r="B235" s="100"/>
      <c r="C235" s="55" t="s">
        <v>361</v>
      </c>
      <c r="D235" s="56"/>
      <c r="E235" s="56"/>
      <c r="F235" s="56"/>
      <c r="G235" s="56"/>
      <c r="H235" s="56"/>
    </row>
    <row r="236" spans="1:8" ht="30">
      <c r="A236" s="115"/>
      <c r="B236" s="100"/>
      <c r="C236" s="57"/>
      <c r="D236" s="57" t="s">
        <v>362</v>
      </c>
      <c r="E236" s="63" t="s">
        <v>865</v>
      </c>
      <c r="F236" s="58" t="s">
        <v>149</v>
      </c>
      <c r="G236" s="58" t="s">
        <v>149</v>
      </c>
      <c r="H236" s="59"/>
    </row>
    <row r="237" spans="1:8" ht="29.25" customHeight="1">
      <c r="A237" s="115"/>
      <c r="B237" s="100"/>
      <c r="C237" s="102" t="s">
        <v>363</v>
      </c>
      <c r="D237" s="103"/>
      <c r="E237" s="103"/>
      <c r="F237" s="103"/>
      <c r="G237" s="103"/>
      <c r="H237" s="104"/>
    </row>
    <row r="238" spans="1:8" ht="60">
      <c r="A238" s="115"/>
      <c r="B238" s="100"/>
      <c r="C238" s="57"/>
      <c r="D238" s="57" t="s">
        <v>364</v>
      </c>
      <c r="E238" s="63" t="s">
        <v>863</v>
      </c>
      <c r="F238" s="58" t="s">
        <v>134</v>
      </c>
      <c r="G238" s="58" t="s">
        <v>134</v>
      </c>
      <c r="H238" s="59"/>
    </row>
    <row r="239" spans="1:8" ht="30.75" customHeight="1">
      <c r="A239" s="115"/>
      <c r="B239" s="100"/>
      <c r="C239" s="102" t="s">
        <v>365</v>
      </c>
      <c r="D239" s="103"/>
      <c r="E239" s="103"/>
      <c r="F239" s="103"/>
      <c r="G239" s="103"/>
      <c r="H239" s="104"/>
    </row>
    <row r="240" spans="1:8" ht="30">
      <c r="A240" s="115"/>
      <c r="B240" s="100"/>
      <c r="C240" s="57"/>
      <c r="D240" s="57" t="s">
        <v>366</v>
      </c>
      <c r="E240" s="63" t="s">
        <v>865</v>
      </c>
      <c r="F240" s="58" t="s">
        <v>367</v>
      </c>
      <c r="G240" s="58" t="s">
        <v>367</v>
      </c>
      <c r="H240" s="59"/>
    </row>
    <row r="241" spans="1:8" ht="15">
      <c r="A241" s="115"/>
      <c r="B241" s="100"/>
      <c r="C241" s="55" t="s">
        <v>368</v>
      </c>
      <c r="D241" s="56"/>
      <c r="E241" s="56"/>
      <c r="F241" s="56"/>
      <c r="G241" s="56"/>
      <c r="H241" s="56"/>
    </row>
    <row r="242" spans="1:8" ht="45">
      <c r="A242" s="115"/>
      <c r="B242" s="100"/>
      <c r="C242" s="57"/>
      <c r="D242" s="57" t="s">
        <v>369</v>
      </c>
      <c r="E242" s="63" t="s">
        <v>152</v>
      </c>
      <c r="F242" s="58" t="s">
        <v>148</v>
      </c>
      <c r="G242" s="58" t="s">
        <v>148</v>
      </c>
      <c r="H242" s="59"/>
    </row>
    <row r="243" spans="1:8" ht="15">
      <c r="A243" s="115"/>
      <c r="B243" s="100"/>
      <c r="C243" s="55" t="s">
        <v>370</v>
      </c>
      <c r="D243" s="56"/>
      <c r="E243" s="56"/>
      <c r="F243" s="56"/>
      <c r="G243" s="56"/>
      <c r="H243" s="56"/>
    </row>
    <row r="244" spans="1:8" ht="30">
      <c r="A244" s="115"/>
      <c r="B244" s="100"/>
      <c r="C244" s="57"/>
      <c r="D244" s="57" t="s">
        <v>371</v>
      </c>
      <c r="E244" s="63" t="s">
        <v>152</v>
      </c>
      <c r="F244" s="58" t="s">
        <v>188</v>
      </c>
      <c r="G244" s="58" t="s">
        <v>188</v>
      </c>
      <c r="H244" s="59"/>
    </row>
    <row r="245" spans="1:8" ht="15">
      <c r="A245" s="115"/>
      <c r="B245" s="100"/>
      <c r="C245" s="55" t="s">
        <v>372</v>
      </c>
      <c r="D245" s="56"/>
      <c r="E245" s="56"/>
      <c r="F245" s="56"/>
      <c r="G245" s="56"/>
      <c r="H245" s="56"/>
    </row>
    <row r="246" spans="1:8" ht="45">
      <c r="A246" s="115"/>
      <c r="B246" s="101"/>
      <c r="C246" s="57"/>
      <c r="D246" s="57" t="s">
        <v>373</v>
      </c>
      <c r="E246" s="63" t="s">
        <v>863</v>
      </c>
      <c r="F246" s="58" t="s">
        <v>374</v>
      </c>
      <c r="G246" s="58" t="s">
        <v>374</v>
      </c>
      <c r="H246" s="59"/>
    </row>
    <row r="247" spans="1:8" ht="15">
      <c r="A247" s="115"/>
      <c r="B247" s="64" t="s">
        <v>817</v>
      </c>
      <c r="C247" s="55"/>
      <c r="D247" s="56"/>
      <c r="E247" s="56"/>
      <c r="F247" s="56"/>
      <c r="G247" s="56"/>
      <c r="H247" s="56"/>
    </row>
    <row r="248" spans="1:8" ht="15">
      <c r="A248" s="115"/>
      <c r="B248" s="99"/>
      <c r="C248" s="55" t="s">
        <v>375</v>
      </c>
      <c r="D248" s="56"/>
      <c r="E248" s="56"/>
      <c r="F248" s="56"/>
      <c r="G248" s="56"/>
      <c r="H248" s="56"/>
    </row>
    <row r="249" spans="1:8" ht="38.25" customHeight="1">
      <c r="A249" s="115"/>
      <c r="B249" s="100"/>
      <c r="C249" s="57"/>
      <c r="D249" s="57" t="s">
        <v>376</v>
      </c>
      <c r="E249" s="63" t="s">
        <v>152</v>
      </c>
      <c r="F249" s="58" t="s">
        <v>377</v>
      </c>
      <c r="G249" s="58" t="s">
        <v>378</v>
      </c>
      <c r="H249" s="59"/>
    </row>
    <row r="250" spans="1:8" ht="15">
      <c r="A250" s="115"/>
      <c r="B250" s="100"/>
      <c r="C250" s="55" t="s">
        <v>379</v>
      </c>
      <c r="D250" s="56"/>
      <c r="E250" s="56"/>
      <c r="F250" s="56"/>
      <c r="G250" s="56"/>
      <c r="H250" s="56"/>
    </row>
    <row r="251" spans="1:8" ht="30">
      <c r="A251" s="115"/>
      <c r="B251" s="100"/>
      <c r="C251" s="57"/>
      <c r="D251" s="57" t="s">
        <v>380</v>
      </c>
      <c r="E251" s="63" t="s">
        <v>152</v>
      </c>
      <c r="F251" s="58" t="s">
        <v>148</v>
      </c>
      <c r="G251" s="58" t="s">
        <v>149</v>
      </c>
      <c r="H251" s="59"/>
    </row>
    <row r="252" spans="1:8" ht="15">
      <c r="A252" s="115"/>
      <c r="B252" s="100"/>
      <c r="C252" s="55" t="s">
        <v>381</v>
      </c>
      <c r="D252" s="56"/>
      <c r="E252" s="56"/>
      <c r="F252" s="56"/>
      <c r="G252" s="56"/>
      <c r="H252" s="56"/>
    </row>
    <row r="253" spans="1:8" ht="45">
      <c r="A253" s="115"/>
      <c r="B253" s="100"/>
      <c r="C253" s="57"/>
      <c r="D253" s="57" t="s">
        <v>382</v>
      </c>
      <c r="E253" s="63" t="s">
        <v>152</v>
      </c>
      <c r="F253" s="58" t="s">
        <v>148</v>
      </c>
      <c r="G253" s="58" t="s">
        <v>149</v>
      </c>
      <c r="H253" s="59"/>
    </row>
    <row r="254" spans="1:8" ht="15">
      <c r="A254" s="115"/>
      <c r="B254" s="100"/>
      <c r="C254" s="55" t="s">
        <v>383</v>
      </c>
      <c r="D254" s="56"/>
      <c r="E254" s="56"/>
      <c r="F254" s="56"/>
      <c r="G254" s="56"/>
      <c r="H254" s="56"/>
    </row>
    <row r="255" spans="1:8" ht="15">
      <c r="A255" s="115"/>
      <c r="B255" s="100"/>
      <c r="C255" s="57"/>
      <c r="D255" s="57" t="s">
        <v>384</v>
      </c>
      <c r="E255" s="63" t="s">
        <v>864</v>
      </c>
      <c r="F255" s="58" t="s">
        <v>385</v>
      </c>
      <c r="G255" s="58" t="s">
        <v>385</v>
      </c>
      <c r="H255" s="59"/>
    </row>
    <row r="256" spans="1:8" ht="15">
      <c r="A256" s="115"/>
      <c r="B256" s="100"/>
      <c r="C256" s="55" t="s">
        <v>386</v>
      </c>
      <c r="D256" s="56"/>
      <c r="E256" s="56"/>
      <c r="F256" s="56"/>
      <c r="G256" s="56"/>
      <c r="H256" s="56"/>
    </row>
    <row r="257" spans="1:8" ht="15">
      <c r="A257" s="115"/>
      <c r="B257" s="100"/>
      <c r="C257" s="57"/>
      <c r="D257" s="57" t="s">
        <v>387</v>
      </c>
      <c r="E257" s="63" t="s">
        <v>152</v>
      </c>
      <c r="F257" s="58" t="s">
        <v>149</v>
      </c>
      <c r="G257" s="58" t="s">
        <v>149</v>
      </c>
      <c r="H257" s="59"/>
    </row>
    <row r="258" spans="1:8" ht="15">
      <c r="A258" s="115"/>
      <c r="B258" s="100"/>
      <c r="C258" s="55" t="s">
        <v>388</v>
      </c>
      <c r="D258" s="56"/>
      <c r="E258" s="56"/>
      <c r="F258" s="56"/>
      <c r="G258" s="56"/>
      <c r="H258" s="56"/>
    </row>
    <row r="259" spans="1:8" ht="15">
      <c r="A259" s="115"/>
      <c r="B259" s="100"/>
      <c r="C259" s="57"/>
      <c r="D259" s="57" t="s">
        <v>389</v>
      </c>
      <c r="E259" s="63" t="s">
        <v>152</v>
      </c>
      <c r="F259" s="58" t="s">
        <v>390</v>
      </c>
      <c r="G259" s="58" t="s">
        <v>390</v>
      </c>
      <c r="H259" s="59"/>
    </row>
    <row r="260" spans="1:8" ht="15">
      <c r="A260" s="115"/>
      <c r="B260" s="100"/>
      <c r="C260" s="55" t="s">
        <v>391</v>
      </c>
      <c r="D260" s="56"/>
      <c r="E260" s="56"/>
      <c r="F260" s="56"/>
      <c r="G260" s="56"/>
      <c r="H260" s="56"/>
    </row>
    <row r="261" spans="1:8" ht="36" customHeight="1">
      <c r="A261" s="115"/>
      <c r="B261" s="100"/>
      <c r="C261" s="57"/>
      <c r="D261" s="57" t="s">
        <v>392</v>
      </c>
      <c r="E261" s="63" t="s">
        <v>152</v>
      </c>
      <c r="F261" s="58" t="s">
        <v>188</v>
      </c>
      <c r="G261" s="58" t="s">
        <v>188</v>
      </c>
      <c r="H261" s="59"/>
    </row>
    <row r="262" spans="1:8" ht="15">
      <c r="A262" s="115"/>
      <c r="B262" s="100"/>
      <c r="C262" s="55" t="s">
        <v>393</v>
      </c>
      <c r="D262" s="56"/>
      <c r="E262" s="56"/>
      <c r="F262" s="56"/>
      <c r="G262" s="56"/>
      <c r="H262" s="56"/>
    </row>
    <row r="263" spans="1:8" ht="45">
      <c r="A263" s="115"/>
      <c r="B263" s="100"/>
      <c r="C263" s="57"/>
      <c r="D263" s="57" t="s">
        <v>394</v>
      </c>
      <c r="E263" s="63" t="s">
        <v>152</v>
      </c>
      <c r="F263" s="58" t="s">
        <v>148</v>
      </c>
      <c r="G263" s="58" t="s">
        <v>149</v>
      </c>
      <c r="H263" s="59"/>
    </row>
    <row r="264" spans="1:8" ht="15">
      <c r="A264" s="115"/>
      <c r="B264" s="100"/>
      <c r="C264" s="93" t="s">
        <v>395</v>
      </c>
      <c r="D264" s="94"/>
      <c r="E264" s="94"/>
      <c r="F264" s="94"/>
      <c r="G264" s="94"/>
      <c r="H264" s="95"/>
    </row>
    <row r="265" spans="1:8" ht="45">
      <c r="A265" s="115"/>
      <c r="B265" s="101"/>
      <c r="C265" s="57"/>
      <c r="D265" s="57" t="s">
        <v>396</v>
      </c>
      <c r="E265" s="63" t="s">
        <v>152</v>
      </c>
      <c r="F265" s="58" t="s">
        <v>148</v>
      </c>
      <c r="G265" s="58" t="s">
        <v>149</v>
      </c>
      <c r="H265" s="59"/>
    </row>
    <row r="266" spans="1:8" ht="15">
      <c r="A266" s="115"/>
      <c r="B266" s="64" t="s">
        <v>818</v>
      </c>
      <c r="C266" s="55"/>
      <c r="D266" s="56"/>
      <c r="E266" s="56"/>
      <c r="F266" s="56"/>
      <c r="G266" s="56"/>
      <c r="H266" s="56"/>
    </row>
    <row r="267" spans="1:8" ht="15">
      <c r="A267" s="115"/>
      <c r="B267" s="99"/>
      <c r="C267" s="55" t="s">
        <v>397</v>
      </c>
      <c r="D267" s="56"/>
      <c r="E267" s="56"/>
      <c r="F267" s="56"/>
      <c r="G267" s="56"/>
      <c r="H267" s="56"/>
    </row>
    <row r="268" spans="1:8" ht="15">
      <c r="A268" s="115"/>
      <c r="B268" s="100"/>
      <c r="C268" s="57"/>
      <c r="D268" s="57" t="s">
        <v>398</v>
      </c>
      <c r="E268" s="63" t="s">
        <v>863</v>
      </c>
      <c r="F268" s="58" t="s">
        <v>134</v>
      </c>
      <c r="G268" s="58" t="s">
        <v>134</v>
      </c>
      <c r="H268" s="59"/>
    </row>
    <row r="269" spans="1:8" ht="15">
      <c r="A269" s="115"/>
      <c r="B269" s="100"/>
      <c r="C269" s="93" t="s">
        <v>399</v>
      </c>
      <c r="D269" s="94"/>
      <c r="E269" s="94"/>
      <c r="F269" s="94"/>
      <c r="G269" s="94"/>
      <c r="H269" s="95"/>
    </row>
    <row r="270" spans="1:8" ht="15">
      <c r="A270" s="115"/>
      <c r="B270" s="100"/>
      <c r="C270" s="57"/>
      <c r="D270" s="57" t="s">
        <v>400</v>
      </c>
      <c r="E270" s="63" t="s">
        <v>152</v>
      </c>
      <c r="F270" s="58" t="s">
        <v>148</v>
      </c>
      <c r="G270" s="58" t="s">
        <v>148</v>
      </c>
      <c r="H270" s="59"/>
    </row>
    <row r="271" spans="1:8" ht="15">
      <c r="A271" s="115"/>
      <c r="B271" s="100"/>
      <c r="C271" s="55" t="s">
        <v>401</v>
      </c>
      <c r="D271" s="56"/>
      <c r="E271" s="56"/>
      <c r="F271" s="56"/>
      <c r="G271" s="56"/>
      <c r="H271" s="56"/>
    </row>
    <row r="272" spans="1:8" ht="30">
      <c r="A272" s="115"/>
      <c r="B272" s="100"/>
      <c r="C272" s="57"/>
      <c r="D272" s="57" t="s">
        <v>402</v>
      </c>
      <c r="E272" s="63" t="s">
        <v>152</v>
      </c>
      <c r="F272" s="58" t="s">
        <v>148</v>
      </c>
      <c r="G272" s="58" t="s">
        <v>149</v>
      </c>
      <c r="H272" s="59"/>
    </row>
    <row r="273" spans="1:8" ht="15">
      <c r="A273" s="115"/>
      <c r="B273" s="100"/>
      <c r="C273" s="55" t="s">
        <v>403</v>
      </c>
      <c r="D273" s="56"/>
      <c r="E273" s="56"/>
      <c r="F273" s="56"/>
      <c r="G273" s="56"/>
      <c r="H273" s="56"/>
    </row>
    <row r="274" spans="1:8" ht="15">
      <c r="A274" s="115"/>
      <c r="B274" s="100"/>
      <c r="C274" s="57"/>
      <c r="D274" s="57" t="s">
        <v>404</v>
      </c>
      <c r="E274" s="63" t="s">
        <v>152</v>
      </c>
      <c r="F274" s="58" t="s">
        <v>405</v>
      </c>
      <c r="G274" s="58" t="s">
        <v>405</v>
      </c>
      <c r="H274" s="59"/>
    </row>
    <row r="275" spans="1:8" ht="15">
      <c r="A275" s="115"/>
      <c r="B275" s="100"/>
      <c r="C275" s="55" t="s">
        <v>406</v>
      </c>
      <c r="D275" s="56"/>
      <c r="E275" s="56"/>
      <c r="F275" s="56"/>
      <c r="G275" s="56"/>
      <c r="H275" s="56"/>
    </row>
    <row r="276" spans="1:8" ht="15">
      <c r="A276" s="115"/>
      <c r="B276" s="100"/>
      <c r="C276" s="57"/>
      <c r="D276" s="57" t="s">
        <v>407</v>
      </c>
      <c r="E276" s="63" t="s">
        <v>152</v>
      </c>
      <c r="F276" s="58" t="s">
        <v>173</v>
      </c>
      <c r="G276" s="58" t="s">
        <v>173</v>
      </c>
      <c r="H276" s="59"/>
    </row>
    <row r="277" spans="1:8" ht="15">
      <c r="A277" s="115"/>
      <c r="B277" s="100"/>
      <c r="C277" s="55" t="s">
        <v>408</v>
      </c>
      <c r="D277" s="56"/>
      <c r="E277" s="56"/>
      <c r="F277" s="56"/>
      <c r="G277" s="56"/>
      <c r="H277" s="56"/>
    </row>
    <row r="278" spans="1:8" ht="15">
      <c r="A278" s="115"/>
      <c r="B278" s="100"/>
      <c r="C278" s="57"/>
      <c r="D278" s="57" t="s">
        <v>409</v>
      </c>
      <c r="E278" s="63" t="s">
        <v>864</v>
      </c>
      <c r="F278" s="58" t="s">
        <v>410</v>
      </c>
      <c r="G278" s="58" t="s">
        <v>410</v>
      </c>
      <c r="H278" s="59"/>
    </row>
    <row r="279" spans="1:8" ht="15">
      <c r="A279" s="115"/>
      <c r="B279" s="100"/>
      <c r="C279" s="55" t="s">
        <v>411</v>
      </c>
      <c r="D279" s="56"/>
      <c r="E279" s="56"/>
      <c r="F279" s="56"/>
      <c r="G279" s="56"/>
      <c r="H279" s="56"/>
    </row>
    <row r="280" spans="1:8" ht="15">
      <c r="A280" s="115"/>
      <c r="B280" s="100"/>
      <c r="C280" s="57"/>
      <c r="D280" s="57" t="s">
        <v>389</v>
      </c>
      <c r="E280" s="63" t="s">
        <v>152</v>
      </c>
      <c r="F280" s="58" t="s">
        <v>148</v>
      </c>
      <c r="G280" s="58" t="s">
        <v>148</v>
      </c>
      <c r="H280" s="59"/>
    </row>
    <row r="281" spans="1:8" ht="15">
      <c r="A281" s="115"/>
      <c r="B281" s="100"/>
      <c r="C281" s="55" t="s">
        <v>412</v>
      </c>
      <c r="D281" s="56"/>
      <c r="E281" s="56"/>
      <c r="F281" s="56"/>
      <c r="G281" s="56"/>
      <c r="H281" s="56"/>
    </row>
    <row r="282" spans="1:8" ht="45">
      <c r="A282" s="115"/>
      <c r="B282" s="101"/>
      <c r="C282" s="57"/>
      <c r="D282" s="57" t="s">
        <v>413</v>
      </c>
      <c r="E282" s="63" t="s">
        <v>152</v>
      </c>
      <c r="F282" s="58" t="s">
        <v>148</v>
      </c>
      <c r="G282" s="58" t="s">
        <v>148</v>
      </c>
      <c r="H282" s="59"/>
    </row>
    <row r="283" spans="1:8" ht="15">
      <c r="A283" s="115"/>
      <c r="B283" s="64" t="s">
        <v>819</v>
      </c>
      <c r="C283" s="55"/>
      <c r="D283" s="56"/>
      <c r="E283" s="56"/>
      <c r="F283" s="56"/>
      <c r="G283" s="56"/>
      <c r="H283" s="56"/>
    </row>
    <row r="284" spans="1:8" ht="15">
      <c r="A284" s="115"/>
      <c r="B284" s="99"/>
      <c r="C284" s="55" t="s">
        <v>414</v>
      </c>
      <c r="D284" s="56"/>
      <c r="E284" s="56"/>
      <c r="F284" s="56"/>
      <c r="G284" s="56"/>
      <c r="H284" s="56"/>
    </row>
    <row r="285" spans="1:8" ht="30">
      <c r="A285" s="115"/>
      <c r="B285" s="100"/>
      <c r="C285" s="57"/>
      <c r="D285" s="57" t="s">
        <v>415</v>
      </c>
      <c r="E285" s="63" t="s">
        <v>152</v>
      </c>
      <c r="F285" s="58" t="s">
        <v>173</v>
      </c>
      <c r="G285" s="58" t="s">
        <v>173</v>
      </c>
      <c r="H285" s="59"/>
    </row>
    <row r="286" spans="1:8" ht="15">
      <c r="A286" s="115"/>
      <c r="B286" s="100"/>
      <c r="C286" s="55" t="s">
        <v>416</v>
      </c>
      <c r="D286" s="56"/>
      <c r="E286" s="56"/>
      <c r="F286" s="56"/>
      <c r="G286" s="56"/>
      <c r="H286" s="56"/>
    </row>
    <row r="287" spans="1:8" ht="30">
      <c r="A287" s="115"/>
      <c r="B287" s="100"/>
      <c r="C287" s="57"/>
      <c r="D287" s="57" t="s">
        <v>417</v>
      </c>
      <c r="E287" s="63" t="s">
        <v>152</v>
      </c>
      <c r="F287" s="58" t="s">
        <v>418</v>
      </c>
      <c r="G287" s="58" t="s">
        <v>418</v>
      </c>
      <c r="H287" s="59"/>
    </row>
    <row r="288" spans="1:8" ht="29.25" customHeight="1">
      <c r="A288" s="115"/>
      <c r="B288" s="100"/>
      <c r="C288" s="102" t="s">
        <v>419</v>
      </c>
      <c r="D288" s="103"/>
      <c r="E288" s="103"/>
      <c r="F288" s="103"/>
      <c r="G288" s="103"/>
      <c r="H288" s="104"/>
    </row>
    <row r="289" spans="1:8" ht="15">
      <c r="A289" s="115"/>
      <c r="B289" s="100"/>
      <c r="C289" s="57"/>
      <c r="D289" s="57" t="s">
        <v>420</v>
      </c>
      <c r="E289" s="63" t="s">
        <v>152</v>
      </c>
      <c r="F289" s="58" t="s">
        <v>173</v>
      </c>
      <c r="G289" s="58" t="s">
        <v>173</v>
      </c>
      <c r="H289" s="59"/>
    </row>
    <row r="290" spans="1:8" ht="31.5" customHeight="1">
      <c r="A290" s="115"/>
      <c r="B290" s="100"/>
      <c r="C290" s="102" t="s">
        <v>421</v>
      </c>
      <c r="D290" s="103"/>
      <c r="E290" s="103"/>
      <c r="F290" s="103"/>
      <c r="G290" s="103"/>
      <c r="H290" s="104"/>
    </row>
    <row r="291" spans="1:8" ht="15">
      <c r="A291" s="115"/>
      <c r="B291" s="100"/>
      <c r="C291" s="57"/>
      <c r="D291" s="57" t="s">
        <v>422</v>
      </c>
      <c r="E291" s="63" t="s">
        <v>152</v>
      </c>
      <c r="F291" s="58" t="s">
        <v>148</v>
      </c>
      <c r="G291" s="58" t="s">
        <v>148</v>
      </c>
      <c r="H291" s="59"/>
    </row>
    <row r="292" spans="1:8" ht="15">
      <c r="A292" s="115"/>
      <c r="B292" s="100"/>
      <c r="C292" s="55" t="s">
        <v>423</v>
      </c>
      <c r="D292" s="56"/>
      <c r="E292" s="56"/>
      <c r="F292" s="56"/>
      <c r="G292" s="56"/>
      <c r="H292" s="56"/>
    </row>
    <row r="293" spans="1:8" ht="45">
      <c r="A293" s="115"/>
      <c r="B293" s="100"/>
      <c r="C293" s="57"/>
      <c r="D293" s="57" t="s">
        <v>424</v>
      </c>
      <c r="E293" s="63" t="s">
        <v>152</v>
      </c>
      <c r="F293" s="58" t="s">
        <v>425</v>
      </c>
      <c r="G293" s="58" t="s">
        <v>425</v>
      </c>
      <c r="H293" s="59"/>
    </row>
    <row r="294" spans="1:8" ht="15">
      <c r="A294" s="115"/>
      <c r="B294" s="100"/>
      <c r="C294" s="55" t="s">
        <v>426</v>
      </c>
      <c r="D294" s="56"/>
      <c r="E294" s="56"/>
      <c r="F294" s="56"/>
      <c r="G294" s="56"/>
      <c r="H294" s="56"/>
    </row>
    <row r="295" spans="1:8" ht="30">
      <c r="A295" s="115"/>
      <c r="B295" s="100"/>
      <c r="C295" s="57"/>
      <c r="D295" s="57" t="s">
        <v>427</v>
      </c>
      <c r="E295" s="63" t="s">
        <v>864</v>
      </c>
      <c r="F295" s="58" t="s">
        <v>248</v>
      </c>
      <c r="G295" s="58" t="s">
        <v>248</v>
      </c>
      <c r="H295" s="59"/>
    </row>
    <row r="296" spans="1:8" ht="15">
      <c r="A296" s="115"/>
      <c r="B296" s="100"/>
      <c r="C296" s="55" t="s">
        <v>428</v>
      </c>
      <c r="D296" s="56"/>
      <c r="E296" s="56"/>
      <c r="F296" s="56"/>
      <c r="G296" s="56"/>
      <c r="H296" s="56"/>
    </row>
    <row r="297" spans="1:8" ht="15">
      <c r="A297" s="115"/>
      <c r="B297" s="100"/>
      <c r="C297" s="57"/>
      <c r="D297" s="57" t="s">
        <v>389</v>
      </c>
      <c r="E297" s="63" t="s">
        <v>152</v>
      </c>
      <c r="F297" s="58" t="s">
        <v>429</v>
      </c>
      <c r="G297" s="58" t="s">
        <v>374</v>
      </c>
      <c r="H297" s="59"/>
    </row>
    <row r="298" spans="1:8" ht="15">
      <c r="A298" s="115"/>
      <c r="B298" s="100"/>
      <c r="C298" s="55" t="s">
        <v>430</v>
      </c>
      <c r="D298" s="56"/>
      <c r="E298" s="56"/>
      <c r="F298" s="56"/>
      <c r="G298" s="56"/>
      <c r="H298" s="56"/>
    </row>
    <row r="299" spans="1:8" ht="30">
      <c r="A299" s="115"/>
      <c r="B299" s="100"/>
      <c r="C299" s="57"/>
      <c r="D299" s="57" t="s">
        <v>431</v>
      </c>
      <c r="E299" s="63" t="s">
        <v>152</v>
      </c>
      <c r="F299" s="58" t="s">
        <v>173</v>
      </c>
      <c r="G299" s="58" t="s">
        <v>173</v>
      </c>
      <c r="H299" s="59"/>
    </row>
    <row r="300" spans="1:8" ht="15">
      <c r="A300" s="115"/>
      <c r="B300" s="100"/>
      <c r="C300" s="55" t="s">
        <v>432</v>
      </c>
      <c r="D300" s="56"/>
      <c r="E300" s="56"/>
      <c r="F300" s="56"/>
      <c r="G300" s="56"/>
      <c r="H300" s="56"/>
    </row>
    <row r="301" spans="1:8" ht="30">
      <c r="A301" s="115"/>
      <c r="B301" s="100"/>
      <c r="C301" s="57"/>
      <c r="D301" s="57" t="s">
        <v>433</v>
      </c>
      <c r="E301" s="63" t="s">
        <v>152</v>
      </c>
      <c r="F301" s="58" t="s">
        <v>149</v>
      </c>
      <c r="G301" s="58" t="s">
        <v>149</v>
      </c>
      <c r="H301" s="59"/>
    </row>
    <row r="302" spans="1:8" ht="15">
      <c r="A302" s="115"/>
      <c r="B302" s="100"/>
      <c r="C302" s="55" t="s">
        <v>434</v>
      </c>
      <c r="D302" s="56"/>
      <c r="E302" s="56"/>
      <c r="F302" s="56"/>
      <c r="G302" s="56"/>
      <c r="H302" s="56"/>
    </row>
    <row r="303" spans="1:8" ht="30">
      <c r="A303" s="115"/>
      <c r="B303" s="101"/>
      <c r="C303" s="57"/>
      <c r="D303" s="57" t="s">
        <v>435</v>
      </c>
      <c r="E303" s="63" t="s">
        <v>152</v>
      </c>
      <c r="F303" s="58" t="s">
        <v>160</v>
      </c>
      <c r="G303" s="58" t="s">
        <v>160</v>
      </c>
      <c r="H303" s="59"/>
    </row>
    <row r="304" spans="1:8" ht="15">
      <c r="A304" s="115"/>
      <c r="B304" s="64" t="s">
        <v>820</v>
      </c>
      <c r="C304" s="55"/>
      <c r="D304" s="56"/>
      <c r="E304" s="56"/>
      <c r="F304" s="56"/>
      <c r="G304" s="56"/>
      <c r="H304" s="56"/>
    </row>
    <row r="305" spans="1:8" ht="30" customHeight="1">
      <c r="A305" s="115"/>
      <c r="B305" s="99"/>
      <c r="C305" s="102" t="s">
        <v>436</v>
      </c>
      <c r="D305" s="103"/>
      <c r="E305" s="103"/>
      <c r="F305" s="103"/>
      <c r="G305" s="103"/>
      <c r="H305" s="104"/>
    </row>
    <row r="306" spans="1:8" ht="30">
      <c r="A306" s="115"/>
      <c r="B306" s="100"/>
      <c r="C306" s="57"/>
      <c r="D306" s="57" t="s">
        <v>437</v>
      </c>
      <c r="E306" s="63" t="s">
        <v>152</v>
      </c>
      <c r="F306" s="58" t="s">
        <v>173</v>
      </c>
      <c r="G306" s="58" t="s">
        <v>173</v>
      </c>
      <c r="H306" s="59"/>
    </row>
    <row r="307" spans="1:8" ht="15">
      <c r="A307" s="115"/>
      <c r="B307" s="100"/>
      <c r="C307" s="55" t="s">
        <v>438</v>
      </c>
      <c r="D307" s="56"/>
      <c r="E307" s="56"/>
      <c r="F307" s="56"/>
      <c r="G307" s="56"/>
      <c r="H307" s="56"/>
    </row>
    <row r="308" spans="1:8" ht="90">
      <c r="A308" s="115"/>
      <c r="B308" s="100"/>
      <c r="C308" s="57"/>
      <c r="D308" s="57" t="s">
        <v>439</v>
      </c>
      <c r="E308" s="63" t="s">
        <v>152</v>
      </c>
      <c r="F308" s="58" t="s">
        <v>188</v>
      </c>
      <c r="G308" s="58" t="s">
        <v>188</v>
      </c>
      <c r="H308" s="59"/>
    </row>
    <row r="309" spans="1:8" ht="15">
      <c r="A309" s="115"/>
      <c r="B309" s="100"/>
      <c r="C309" s="55" t="s">
        <v>440</v>
      </c>
      <c r="D309" s="56"/>
      <c r="E309" s="56"/>
      <c r="F309" s="56"/>
      <c r="G309" s="56"/>
      <c r="H309" s="56"/>
    </row>
    <row r="310" spans="1:8" ht="30">
      <c r="A310" s="115"/>
      <c r="B310" s="101"/>
      <c r="C310" s="57"/>
      <c r="D310" s="57" t="s">
        <v>441</v>
      </c>
      <c r="E310" s="63" t="s">
        <v>864</v>
      </c>
      <c r="F310" s="58" t="s">
        <v>347</v>
      </c>
      <c r="G310" s="58" t="s">
        <v>442</v>
      </c>
      <c r="H310" s="59"/>
    </row>
    <row r="311" spans="1:8" ht="15">
      <c r="A311" s="105" t="s">
        <v>821</v>
      </c>
      <c r="B311" s="106"/>
      <c r="C311" s="106"/>
      <c r="D311" s="106"/>
      <c r="E311" s="106"/>
      <c r="F311" s="106"/>
      <c r="G311" s="106"/>
      <c r="H311" s="107"/>
    </row>
    <row r="312" spans="1:8" ht="15">
      <c r="A312" s="115"/>
      <c r="B312" s="64" t="s">
        <v>822</v>
      </c>
      <c r="C312" s="55"/>
      <c r="D312" s="56"/>
      <c r="E312" s="56"/>
      <c r="F312" s="56"/>
      <c r="G312" s="56"/>
      <c r="H312" s="56"/>
    </row>
    <row r="313" spans="1:8" ht="15">
      <c r="A313" s="115"/>
      <c r="B313" s="99"/>
      <c r="C313" s="55" t="s">
        <v>443</v>
      </c>
      <c r="D313" s="56"/>
      <c r="E313" s="56"/>
      <c r="F313" s="56"/>
      <c r="G313" s="56"/>
      <c r="H313" s="56"/>
    </row>
    <row r="314" spans="1:8" ht="15">
      <c r="A314" s="115"/>
      <c r="B314" s="100"/>
      <c r="C314" s="57"/>
      <c r="D314" s="57" t="s">
        <v>444</v>
      </c>
      <c r="E314" s="63" t="s">
        <v>869</v>
      </c>
      <c r="F314" s="58" t="s">
        <v>445</v>
      </c>
      <c r="G314" s="58" t="s">
        <v>870</v>
      </c>
      <c r="H314" s="59"/>
    </row>
    <row r="315" spans="1:8" ht="15">
      <c r="A315" s="115"/>
      <c r="B315" s="100"/>
      <c r="C315" s="55" t="s">
        <v>446</v>
      </c>
      <c r="D315" s="56"/>
      <c r="E315" s="56"/>
      <c r="F315" s="56"/>
      <c r="G315" s="56"/>
      <c r="H315" s="56"/>
    </row>
    <row r="316" spans="1:8" ht="45">
      <c r="A316" s="115"/>
      <c r="B316" s="100"/>
      <c r="C316" s="57"/>
      <c r="D316" s="57" t="s">
        <v>447</v>
      </c>
      <c r="E316" s="63" t="s">
        <v>864</v>
      </c>
      <c r="F316" s="58" t="s">
        <v>148</v>
      </c>
      <c r="G316" s="58" t="s">
        <v>149</v>
      </c>
      <c r="H316" s="59"/>
    </row>
    <row r="317" spans="1:8" ht="15">
      <c r="A317" s="115"/>
      <c r="B317" s="100"/>
      <c r="C317" s="55" t="s">
        <v>448</v>
      </c>
      <c r="D317" s="56"/>
      <c r="E317" s="56"/>
      <c r="F317" s="56"/>
      <c r="G317" s="56"/>
      <c r="H317" s="56"/>
    </row>
    <row r="318" spans="1:8" ht="45">
      <c r="A318" s="115"/>
      <c r="B318" s="100"/>
      <c r="C318" s="57"/>
      <c r="D318" s="57" t="s">
        <v>449</v>
      </c>
      <c r="E318" s="63" t="s">
        <v>871</v>
      </c>
      <c r="F318" s="58" t="s">
        <v>148</v>
      </c>
      <c r="G318" s="58" t="s">
        <v>410</v>
      </c>
      <c r="H318" s="59"/>
    </row>
    <row r="319" spans="1:8" ht="65.25" customHeight="1">
      <c r="A319" s="115"/>
      <c r="B319" s="100"/>
      <c r="C319" s="102" t="s">
        <v>450</v>
      </c>
      <c r="D319" s="103"/>
      <c r="E319" s="103"/>
      <c r="F319" s="103"/>
      <c r="G319" s="103"/>
      <c r="H319" s="104"/>
    </row>
    <row r="320" spans="1:8" ht="135">
      <c r="A320" s="115"/>
      <c r="B320" s="101"/>
      <c r="C320" s="57"/>
      <c r="D320" s="57" t="s">
        <v>872</v>
      </c>
      <c r="E320" s="63" t="s">
        <v>865</v>
      </c>
      <c r="F320" s="58" t="s">
        <v>148</v>
      </c>
      <c r="G320" s="58" t="s">
        <v>451</v>
      </c>
      <c r="H320" s="59"/>
    </row>
    <row r="321" spans="1:8" ht="15">
      <c r="A321" s="115"/>
      <c r="B321" s="96" t="s">
        <v>823</v>
      </c>
      <c r="C321" s="97"/>
      <c r="D321" s="97"/>
      <c r="E321" s="97"/>
      <c r="F321" s="97"/>
      <c r="G321" s="97"/>
      <c r="H321" s="98"/>
    </row>
    <row r="322" spans="1:8" ht="15">
      <c r="A322" s="115"/>
      <c r="B322" s="99"/>
      <c r="C322" s="55" t="s">
        <v>452</v>
      </c>
      <c r="D322" s="56"/>
      <c r="E322" s="56"/>
      <c r="F322" s="56"/>
      <c r="G322" s="56"/>
      <c r="H322" s="56"/>
    </row>
    <row r="323" spans="1:8" ht="30">
      <c r="A323" s="115"/>
      <c r="B323" s="101"/>
      <c r="C323" s="57"/>
      <c r="D323" s="57" t="s">
        <v>453</v>
      </c>
      <c r="E323" s="63" t="s">
        <v>787</v>
      </c>
      <c r="F323" s="58" t="s">
        <v>148</v>
      </c>
      <c r="G323" s="58" t="s">
        <v>148</v>
      </c>
      <c r="H323" s="59"/>
    </row>
    <row r="324" spans="1:8" ht="15">
      <c r="A324" s="115"/>
      <c r="B324" s="64" t="s">
        <v>824</v>
      </c>
      <c r="C324" s="55"/>
      <c r="D324" s="56"/>
      <c r="E324" s="56"/>
      <c r="F324" s="56"/>
      <c r="G324" s="56"/>
      <c r="H324" s="56"/>
    </row>
    <row r="325" spans="1:8" ht="15">
      <c r="A325" s="115"/>
      <c r="B325" s="99"/>
      <c r="C325" s="55" t="s">
        <v>454</v>
      </c>
      <c r="D325" s="56"/>
      <c r="E325" s="56"/>
      <c r="F325" s="56"/>
      <c r="G325" s="56"/>
      <c r="H325" s="56"/>
    </row>
    <row r="326" spans="1:8" ht="75">
      <c r="A326" s="115"/>
      <c r="B326" s="101"/>
      <c r="C326" s="57"/>
      <c r="D326" s="57" t="s">
        <v>455</v>
      </c>
      <c r="E326" s="63" t="s">
        <v>864</v>
      </c>
      <c r="F326" s="58" t="s">
        <v>301</v>
      </c>
      <c r="G326" s="58" t="s">
        <v>219</v>
      </c>
      <c r="H326" s="59" t="s">
        <v>456</v>
      </c>
    </row>
    <row r="327" spans="1:8" ht="15">
      <c r="A327" s="115"/>
      <c r="B327" s="96" t="s">
        <v>825</v>
      </c>
      <c r="C327" s="97"/>
      <c r="D327" s="97"/>
      <c r="E327" s="97"/>
      <c r="F327" s="97"/>
      <c r="G327" s="97"/>
      <c r="H327" s="98"/>
    </row>
    <row r="328" spans="1:8" ht="15">
      <c r="A328" s="115"/>
      <c r="B328" s="99"/>
      <c r="C328" s="55" t="s">
        <v>457</v>
      </c>
      <c r="D328" s="56"/>
      <c r="E328" s="56"/>
      <c r="F328" s="56"/>
      <c r="G328" s="56"/>
      <c r="H328" s="56"/>
    </row>
    <row r="329" spans="1:8" ht="60">
      <c r="A329" s="115"/>
      <c r="B329" s="101"/>
      <c r="C329" s="57"/>
      <c r="D329" s="57" t="s">
        <v>458</v>
      </c>
      <c r="E329" s="63" t="s">
        <v>865</v>
      </c>
      <c r="F329" s="58" t="s">
        <v>148</v>
      </c>
      <c r="G329" s="58" t="s">
        <v>148</v>
      </c>
      <c r="H329" s="59"/>
    </row>
    <row r="330" spans="1:8" ht="15">
      <c r="A330" s="52" t="s">
        <v>826</v>
      </c>
      <c r="B330" s="60"/>
      <c r="C330" s="60"/>
      <c r="D330" s="61"/>
      <c r="E330" s="61"/>
      <c r="F330" s="61"/>
      <c r="G330" s="61"/>
      <c r="H330" s="61"/>
    </row>
    <row r="331" spans="1:8" ht="15">
      <c r="A331" s="115"/>
      <c r="B331" s="96" t="s">
        <v>827</v>
      </c>
      <c r="C331" s="97"/>
      <c r="D331" s="97"/>
      <c r="E331" s="97"/>
      <c r="F331" s="97"/>
      <c r="G331" s="97"/>
      <c r="H331" s="98"/>
    </row>
    <row r="332" spans="1:8" ht="15">
      <c r="A332" s="115"/>
      <c r="B332" s="99"/>
      <c r="C332" s="55" t="s">
        <v>459</v>
      </c>
      <c r="D332" s="56"/>
      <c r="E332" s="56"/>
      <c r="F332" s="56"/>
      <c r="G332" s="56"/>
      <c r="H332" s="56"/>
    </row>
    <row r="333" spans="1:8" ht="30">
      <c r="A333" s="115"/>
      <c r="B333" s="100"/>
      <c r="C333" s="57"/>
      <c r="D333" s="57" t="s">
        <v>460</v>
      </c>
      <c r="E333" s="63" t="s">
        <v>787</v>
      </c>
      <c r="F333" s="58" t="s">
        <v>149</v>
      </c>
      <c r="G333" s="58" t="s">
        <v>149</v>
      </c>
      <c r="H333" s="59"/>
    </row>
    <row r="334" spans="1:8" ht="15">
      <c r="A334" s="115"/>
      <c r="B334" s="100"/>
      <c r="C334" s="93" t="s">
        <v>461</v>
      </c>
      <c r="D334" s="94"/>
      <c r="E334" s="94"/>
      <c r="F334" s="94"/>
      <c r="G334" s="94"/>
      <c r="H334" s="95"/>
    </row>
    <row r="335" spans="1:8" ht="30">
      <c r="A335" s="115"/>
      <c r="B335" s="101"/>
      <c r="C335" s="57"/>
      <c r="D335" s="57" t="s">
        <v>462</v>
      </c>
      <c r="E335" s="63" t="s">
        <v>787</v>
      </c>
      <c r="F335" s="58" t="s">
        <v>149</v>
      </c>
      <c r="G335" s="58" t="s">
        <v>148</v>
      </c>
      <c r="H335" s="59" t="s">
        <v>463</v>
      </c>
    </row>
    <row r="336" spans="1:8" ht="15">
      <c r="A336" s="115"/>
      <c r="B336" s="96" t="s">
        <v>828</v>
      </c>
      <c r="C336" s="97"/>
      <c r="D336" s="97"/>
      <c r="E336" s="97"/>
      <c r="F336" s="97"/>
      <c r="G336" s="97"/>
      <c r="H336" s="98"/>
    </row>
    <row r="337" spans="1:8" ht="15">
      <c r="A337" s="115"/>
      <c r="B337" s="99"/>
      <c r="C337" s="55" t="s">
        <v>464</v>
      </c>
      <c r="D337" s="56"/>
      <c r="E337" s="56"/>
      <c r="F337" s="56"/>
      <c r="G337" s="56"/>
      <c r="H337" s="56"/>
    </row>
    <row r="338" spans="1:8" ht="30">
      <c r="A338" s="115"/>
      <c r="B338" s="100"/>
      <c r="C338" s="57"/>
      <c r="D338" s="57" t="s">
        <v>465</v>
      </c>
      <c r="E338" s="63" t="s">
        <v>787</v>
      </c>
      <c r="F338" s="58" t="s">
        <v>148</v>
      </c>
      <c r="G338" s="58" t="s">
        <v>148</v>
      </c>
      <c r="H338" s="59"/>
    </row>
    <row r="339" spans="1:8" ht="15">
      <c r="A339" s="115"/>
      <c r="B339" s="100"/>
      <c r="C339" s="93" t="s">
        <v>466</v>
      </c>
      <c r="D339" s="94"/>
      <c r="E339" s="94"/>
      <c r="F339" s="94"/>
      <c r="G339" s="94"/>
      <c r="H339" s="95"/>
    </row>
    <row r="340" spans="1:8" ht="30">
      <c r="A340" s="115"/>
      <c r="B340" s="100"/>
      <c r="C340" s="57"/>
      <c r="D340" s="57" t="s">
        <v>467</v>
      </c>
      <c r="E340" s="63" t="s">
        <v>787</v>
      </c>
      <c r="F340" s="58" t="s">
        <v>148</v>
      </c>
      <c r="G340" s="58" t="s">
        <v>148</v>
      </c>
      <c r="H340" s="59"/>
    </row>
    <row r="341" spans="1:8" ht="15">
      <c r="A341" s="115"/>
      <c r="B341" s="100"/>
      <c r="C341" s="93" t="s">
        <v>468</v>
      </c>
      <c r="D341" s="94"/>
      <c r="E341" s="94"/>
      <c r="F341" s="94"/>
      <c r="G341" s="94"/>
      <c r="H341" s="95"/>
    </row>
    <row r="342" spans="1:8" ht="30">
      <c r="A342" s="115"/>
      <c r="B342" s="101"/>
      <c r="C342" s="57"/>
      <c r="D342" s="57" t="s">
        <v>465</v>
      </c>
      <c r="E342" s="63" t="s">
        <v>787</v>
      </c>
      <c r="F342" s="58" t="s">
        <v>148</v>
      </c>
      <c r="G342" s="58" t="s">
        <v>148</v>
      </c>
      <c r="H342" s="59"/>
    </row>
    <row r="343" spans="1:8" ht="15">
      <c r="A343" s="115"/>
      <c r="B343" s="96" t="s">
        <v>829</v>
      </c>
      <c r="C343" s="97"/>
      <c r="D343" s="97"/>
      <c r="E343" s="97"/>
      <c r="F343" s="97"/>
      <c r="G343" s="97"/>
      <c r="H343" s="98"/>
    </row>
    <row r="344" spans="1:8" ht="15">
      <c r="A344" s="115"/>
      <c r="B344" s="99"/>
      <c r="C344" s="55" t="s">
        <v>469</v>
      </c>
      <c r="D344" s="56"/>
      <c r="E344" s="56"/>
      <c r="F344" s="56"/>
      <c r="G344" s="56"/>
      <c r="H344" s="56"/>
    </row>
    <row r="345" spans="1:8" ht="30">
      <c r="A345" s="115"/>
      <c r="B345" s="100"/>
      <c r="C345" s="57"/>
      <c r="D345" s="57" t="s">
        <v>470</v>
      </c>
      <c r="E345" s="63" t="s">
        <v>787</v>
      </c>
      <c r="F345" s="58" t="s">
        <v>148</v>
      </c>
      <c r="G345" s="58" t="s">
        <v>148</v>
      </c>
      <c r="H345" s="59"/>
    </row>
    <row r="346" spans="1:8" ht="15">
      <c r="A346" s="115"/>
      <c r="B346" s="100"/>
      <c r="C346" s="93" t="s">
        <v>471</v>
      </c>
      <c r="D346" s="94"/>
      <c r="E346" s="94"/>
      <c r="F346" s="94"/>
      <c r="G346" s="94"/>
      <c r="H346" s="95"/>
    </row>
    <row r="347" spans="1:8" ht="30.75" customHeight="1">
      <c r="A347" s="115"/>
      <c r="B347" s="100"/>
      <c r="C347" s="57"/>
      <c r="D347" s="57" t="s">
        <v>472</v>
      </c>
      <c r="E347" s="63" t="s">
        <v>787</v>
      </c>
      <c r="F347" s="58" t="s">
        <v>149</v>
      </c>
      <c r="G347" s="58" t="s">
        <v>148</v>
      </c>
      <c r="H347" s="59" t="s">
        <v>473</v>
      </c>
    </row>
    <row r="348" spans="1:8" ht="28.5" customHeight="1">
      <c r="A348" s="115"/>
      <c r="B348" s="100"/>
      <c r="C348" s="102" t="s">
        <v>474</v>
      </c>
      <c r="D348" s="103"/>
      <c r="E348" s="103"/>
      <c r="F348" s="103"/>
      <c r="G348" s="103"/>
      <c r="H348" s="104"/>
    </row>
    <row r="349" spans="1:8" ht="45">
      <c r="A349" s="115"/>
      <c r="B349" s="100"/>
      <c r="C349" s="57"/>
      <c r="D349" s="57" t="s">
        <v>475</v>
      </c>
      <c r="E349" s="63" t="s">
        <v>787</v>
      </c>
      <c r="F349" s="58" t="s">
        <v>148</v>
      </c>
      <c r="G349" s="58" t="s">
        <v>148</v>
      </c>
      <c r="H349" s="59"/>
    </row>
    <row r="350" spans="1:8" ht="15">
      <c r="A350" s="115"/>
      <c r="B350" s="100"/>
      <c r="C350" s="55" t="s">
        <v>476</v>
      </c>
      <c r="D350" s="56"/>
      <c r="E350" s="56"/>
      <c r="F350" s="56"/>
      <c r="G350" s="56"/>
      <c r="H350" s="56"/>
    </row>
    <row r="351" spans="1:8" ht="45">
      <c r="A351" s="115"/>
      <c r="B351" s="100"/>
      <c r="C351" s="57"/>
      <c r="D351" s="57" t="s">
        <v>477</v>
      </c>
      <c r="E351" s="63" t="s">
        <v>787</v>
      </c>
      <c r="F351" s="58" t="s">
        <v>148</v>
      </c>
      <c r="G351" s="58" t="s">
        <v>148</v>
      </c>
      <c r="H351" s="59"/>
    </row>
    <row r="352" spans="1:8" ht="32.25" customHeight="1">
      <c r="A352" s="115"/>
      <c r="B352" s="100"/>
      <c r="C352" s="102" t="s">
        <v>478</v>
      </c>
      <c r="D352" s="103"/>
      <c r="E352" s="103"/>
      <c r="F352" s="103"/>
      <c r="G352" s="103"/>
      <c r="H352" s="104"/>
    </row>
    <row r="353" spans="1:8" ht="30">
      <c r="A353" s="115"/>
      <c r="B353" s="100"/>
      <c r="C353" s="57"/>
      <c r="D353" s="57" t="s">
        <v>479</v>
      </c>
      <c r="E353" s="63" t="s">
        <v>787</v>
      </c>
      <c r="F353" s="58" t="s">
        <v>149</v>
      </c>
      <c r="G353" s="58" t="s">
        <v>148</v>
      </c>
      <c r="H353" s="59" t="s">
        <v>480</v>
      </c>
    </row>
    <row r="354" spans="1:8" ht="15">
      <c r="A354" s="115"/>
      <c r="B354" s="100"/>
      <c r="C354" s="55" t="s">
        <v>481</v>
      </c>
      <c r="D354" s="56"/>
      <c r="E354" s="56"/>
      <c r="F354" s="56"/>
      <c r="G354" s="56"/>
      <c r="H354" s="56"/>
    </row>
    <row r="355" spans="1:8" ht="30">
      <c r="A355" s="115"/>
      <c r="B355" s="100"/>
      <c r="C355" s="57"/>
      <c r="D355" s="57" t="s">
        <v>482</v>
      </c>
      <c r="E355" s="63" t="s">
        <v>787</v>
      </c>
      <c r="F355" s="58" t="s">
        <v>148</v>
      </c>
      <c r="G355" s="58" t="s">
        <v>148</v>
      </c>
      <c r="H355" s="59"/>
    </row>
    <row r="356" spans="1:8" ht="15">
      <c r="A356" s="115"/>
      <c r="B356" s="100"/>
      <c r="C356" s="55" t="s">
        <v>483</v>
      </c>
      <c r="D356" s="56"/>
      <c r="E356" s="56"/>
      <c r="F356" s="56"/>
      <c r="G356" s="56"/>
      <c r="H356" s="56"/>
    </row>
    <row r="357" spans="1:8" ht="45">
      <c r="A357" s="115"/>
      <c r="B357" s="101"/>
      <c r="C357" s="57"/>
      <c r="D357" s="57" t="s">
        <v>484</v>
      </c>
      <c r="E357" s="63" t="s">
        <v>787</v>
      </c>
      <c r="F357" s="58" t="s">
        <v>148</v>
      </c>
      <c r="G357" s="58" t="s">
        <v>148</v>
      </c>
      <c r="H357" s="59"/>
    </row>
    <row r="358" spans="1:8" ht="15">
      <c r="A358" s="115"/>
      <c r="B358" s="96" t="s">
        <v>830</v>
      </c>
      <c r="C358" s="97"/>
      <c r="D358" s="97"/>
      <c r="E358" s="97"/>
      <c r="F358" s="97"/>
      <c r="G358" s="97"/>
      <c r="H358" s="98"/>
    </row>
    <row r="359" spans="1:8" ht="15">
      <c r="A359" s="115"/>
      <c r="B359" s="99"/>
      <c r="C359" s="55" t="s">
        <v>485</v>
      </c>
      <c r="D359" s="56"/>
      <c r="E359" s="56"/>
      <c r="F359" s="56"/>
      <c r="G359" s="56"/>
      <c r="H359" s="56"/>
    </row>
    <row r="360" spans="1:8" ht="15">
      <c r="A360" s="115"/>
      <c r="B360" s="100"/>
      <c r="C360" s="57"/>
      <c r="D360" s="57" t="s">
        <v>486</v>
      </c>
      <c r="E360" s="63" t="s">
        <v>873</v>
      </c>
      <c r="F360" s="58">
        <v>3.75</v>
      </c>
      <c r="G360" s="58">
        <v>7.16</v>
      </c>
      <c r="H360" s="59"/>
    </row>
    <row r="361" spans="1:8" ht="15">
      <c r="A361" s="115"/>
      <c r="B361" s="100"/>
      <c r="C361" s="55" t="s">
        <v>487</v>
      </c>
      <c r="D361" s="56"/>
      <c r="E361" s="56"/>
      <c r="F361" s="56"/>
      <c r="G361" s="56"/>
      <c r="H361" s="56"/>
    </row>
    <row r="362" spans="1:8" ht="30">
      <c r="A362" s="115"/>
      <c r="B362" s="100"/>
      <c r="C362" s="57"/>
      <c r="D362" s="57" t="s">
        <v>488</v>
      </c>
      <c r="E362" s="63" t="s">
        <v>787</v>
      </c>
      <c r="F362" s="58" t="s">
        <v>451</v>
      </c>
      <c r="G362" s="58" t="s">
        <v>230</v>
      </c>
      <c r="H362" s="59" t="s">
        <v>480</v>
      </c>
    </row>
    <row r="363" spans="1:8" ht="15">
      <c r="A363" s="115"/>
      <c r="B363" s="100"/>
      <c r="C363" s="55" t="s">
        <v>489</v>
      </c>
      <c r="D363" s="56"/>
      <c r="E363" s="56"/>
      <c r="F363" s="56"/>
      <c r="G363" s="56"/>
      <c r="H363" s="56"/>
    </row>
    <row r="364" spans="1:8" ht="30">
      <c r="A364" s="115"/>
      <c r="B364" s="100"/>
      <c r="C364" s="57"/>
      <c r="D364" s="57" t="s">
        <v>490</v>
      </c>
      <c r="E364" s="63" t="s">
        <v>787</v>
      </c>
      <c r="F364" s="58" t="s">
        <v>336</v>
      </c>
      <c r="G364" s="58" t="s">
        <v>491</v>
      </c>
      <c r="H364" s="59"/>
    </row>
    <row r="365" spans="1:8" ht="15">
      <c r="A365" s="115"/>
      <c r="B365" s="100"/>
      <c r="C365" s="55" t="s">
        <v>492</v>
      </c>
      <c r="D365" s="56"/>
      <c r="E365" s="56"/>
      <c r="F365" s="56"/>
      <c r="G365" s="56"/>
      <c r="H365" s="56"/>
    </row>
    <row r="366" spans="1:8" ht="30">
      <c r="A366" s="115"/>
      <c r="B366" s="100"/>
      <c r="C366" s="57"/>
      <c r="D366" s="57" t="s">
        <v>493</v>
      </c>
      <c r="E366" s="63" t="s">
        <v>787</v>
      </c>
      <c r="F366" s="58" t="s">
        <v>148</v>
      </c>
      <c r="G366" s="58" t="s">
        <v>148</v>
      </c>
      <c r="H366" s="59"/>
    </row>
    <row r="367" spans="1:8" ht="15">
      <c r="A367" s="115"/>
      <c r="B367" s="100"/>
      <c r="C367" s="55" t="s">
        <v>494</v>
      </c>
      <c r="D367" s="56"/>
      <c r="E367" s="56"/>
      <c r="F367" s="56"/>
      <c r="G367" s="56"/>
      <c r="H367" s="56"/>
    </row>
    <row r="368" spans="1:8" ht="45">
      <c r="A368" s="115"/>
      <c r="B368" s="100"/>
      <c r="C368" s="57"/>
      <c r="D368" s="57" t="s">
        <v>495</v>
      </c>
      <c r="E368" s="63" t="s">
        <v>787</v>
      </c>
      <c r="F368" s="58" t="s">
        <v>496</v>
      </c>
      <c r="G368" s="58" t="s">
        <v>497</v>
      </c>
      <c r="H368" s="59"/>
    </row>
    <row r="369" spans="1:8" ht="15">
      <c r="A369" s="115"/>
      <c r="B369" s="100"/>
      <c r="C369" s="55" t="s">
        <v>498</v>
      </c>
      <c r="D369" s="56"/>
      <c r="E369" s="56"/>
      <c r="F369" s="56"/>
      <c r="G369" s="56"/>
      <c r="H369" s="56"/>
    </row>
    <row r="370" spans="1:8" ht="45">
      <c r="A370" s="115"/>
      <c r="B370" s="101"/>
      <c r="C370" s="57"/>
      <c r="D370" s="57" t="s">
        <v>499</v>
      </c>
      <c r="E370" s="63" t="s">
        <v>787</v>
      </c>
      <c r="F370" s="58" t="s">
        <v>219</v>
      </c>
      <c r="G370" s="58" t="s">
        <v>219</v>
      </c>
      <c r="H370" s="59"/>
    </row>
    <row r="371" spans="1:8" ht="15">
      <c r="A371" s="115"/>
      <c r="B371" s="96" t="s">
        <v>831</v>
      </c>
      <c r="C371" s="97"/>
      <c r="D371" s="97"/>
      <c r="E371" s="97"/>
      <c r="F371" s="97"/>
      <c r="G371" s="97"/>
      <c r="H371" s="98"/>
    </row>
    <row r="372" spans="1:8" ht="34.5" customHeight="1">
      <c r="A372" s="115"/>
      <c r="B372" s="99"/>
      <c r="C372" s="102" t="s">
        <v>500</v>
      </c>
      <c r="D372" s="103"/>
      <c r="E372" s="103"/>
      <c r="F372" s="103"/>
      <c r="G372" s="103"/>
      <c r="H372" s="104"/>
    </row>
    <row r="373" spans="1:8" ht="60">
      <c r="A373" s="115"/>
      <c r="B373" s="101"/>
      <c r="C373" s="57"/>
      <c r="D373" s="57" t="s">
        <v>501</v>
      </c>
      <c r="E373" s="63" t="s">
        <v>787</v>
      </c>
      <c r="F373" s="58" t="s">
        <v>502</v>
      </c>
      <c r="G373" s="58" t="s">
        <v>148</v>
      </c>
      <c r="H373" s="59" t="s">
        <v>503</v>
      </c>
    </row>
    <row r="374" spans="1:8" ht="15">
      <c r="A374" s="105" t="s">
        <v>832</v>
      </c>
      <c r="B374" s="106"/>
      <c r="C374" s="106"/>
      <c r="D374" s="106"/>
      <c r="E374" s="106"/>
      <c r="F374" s="106"/>
      <c r="G374" s="106"/>
      <c r="H374" s="107"/>
    </row>
    <row r="375" spans="1:8" ht="15">
      <c r="A375" s="115"/>
      <c r="B375" s="64" t="s">
        <v>833</v>
      </c>
      <c r="C375" s="55"/>
      <c r="D375" s="56"/>
      <c r="E375" s="56"/>
      <c r="F375" s="56"/>
      <c r="G375" s="56"/>
      <c r="H375" s="56"/>
    </row>
    <row r="376" spans="1:8" ht="15">
      <c r="A376" s="115"/>
      <c r="B376" s="99"/>
      <c r="C376" s="55" t="s">
        <v>504</v>
      </c>
      <c r="D376" s="56"/>
      <c r="E376" s="56"/>
      <c r="F376" s="56"/>
      <c r="G376" s="56"/>
      <c r="H376" s="56"/>
    </row>
    <row r="377" spans="1:8" ht="45">
      <c r="A377" s="115"/>
      <c r="B377" s="100"/>
      <c r="C377" s="57"/>
      <c r="D377" s="57" t="s">
        <v>505</v>
      </c>
      <c r="E377" s="63" t="s">
        <v>863</v>
      </c>
      <c r="F377" s="58" t="s">
        <v>506</v>
      </c>
      <c r="G377" s="58">
        <v>167.9</v>
      </c>
      <c r="H377" s="59"/>
    </row>
    <row r="378" spans="1:8" ht="15">
      <c r="A378" s="115"/>
      <c r="B378" s="100"/>
      <c r="C378" s="55" t="s">
        <v>507</v>
      </c>
      <c r="D378" s="56"/>
      <c r="E378" s="56"/>
      <c r="F378" s="56"/>
      <c r="G378" s="56"/>
      <c r="H378" s="56"/>
    </row>
    <row r="379" spans="1:8" ht="15">
      <c r="A379" s="115"/>
      <c r="B379" s="100"/>
      <c r="C379" s="57"/>
      <c r="D379" s="57" t="s">
        <v>508</v>
      </c>
      <c r="E379" s="63" t="s">
        <v>787</v>
      </c>
      <c r="F379" s="58" t="s">
        <v>374</v>
      </c>
      <c r="G379" s="58">
        <v>1120</v>
      </c>
      <c r="H379" s="59"/>
    </row>
    <row r="380" spans="1:8" ht="15">
      <c r="A380" s="115"/>
      <c r="B380" s="100"/>
      <c r="C380" s="55" t="s">
        <v>509</v>
      </c>
      <c r="D380" s="56"/>
      <c r="E380" s="56"/>
      <c r="F380" s="56"/>
      <c r="G380" s="56"/>
      <c r="H380" s="56"/>
    </row>
    <row r="381" spans="1:8" ht="30">
      <c r="A381" s="115"/>
      <c r="B381" s="101"/>
      <c r="C381" s="57"/>
      <c r="D381" s="57" t="s">
        <v>510</v>
      </c>
      <c r="E381" s="63" t="s">
        <v>874</v>
      </c>
      <c r="F381" s="58" t="s">
        <v>511</v>
      </c>
      <c r="G381" s="58">
        <v>50.09</v>
      </c>
      <c r="H381" s="59"/>
    </row>
    <row r="382" spans="1:8" ht="15">
      <c r="A382" s="115"/>
      <c r="B382" s="96" t="s">
        <v>834</v>
      </c>
      <c r="C382" s="97"/>
      <c r="D382" s="97"/>
      <c r="E382" s="97"/>
      <c r="F382" s="97"/>
      <c r="G382" s="97"/>
      <c r="H382" s="98"/>
    </row>
    <row r="383" spans="1:8" ht="15">
      <c r="A383" s="115"/>
      <c r="B383" s="99"/>
      <c r="C383" s="55" t="s">
        <v>512</v>
      </c>
      <c r="D383" s="56"/>
      <c r="E383" s="56"/>
      <c r="F383" s="56"/>
      <c r="G383" s="56"/>
      <c r="H383" s="56"/>
    </row>
    <row r="384" spans="1:8" ht="30">
      <c r="A384" s="115"/>
      <c r="B384" s="100"/>
      <c r="C384" s="57"/>
      <c r="D384" s="57" t="s">
        <v>513</v>
      </c>
      <c r="E384" s="63" t="s">
        <v>863</v>
      </c>
      <c r="F384" s="58" t="s">
        <v>19</v>
      </c>
      <c r="G384" s="58" t="s">
        <v>19</v>
      </c>
      <c r="H384" s="59"/>
    </row>
    <row r="385" spans="1:8" ht="15">
      <c r="A385" s="115"/>
      <c r="B385" s="100"/>
      <c r="C385" s="55" t="s">
        <v>514</v>
      </c>
      <c r="D385" s="56"/>
      <c r="E385" s="56"/>
      <c r="F385" s="56"/>
      <c r="G385" s="56"/>
      <c r="H385" s="56"/>
    </row>
    <row r="386" spans="1:8" ht="30">
      <c r="A386" s="115"/>
      <c r="B386" s="100"/>
      <c r="C386" s="57"/>
      <c r="D386" s="57" t="s">
        <v>515</v>
      </c>
      <c r="E386" s="63" t="s">
        <v>863</v>
      </c>
      <c r="F386" s="58" t="s">
        <v>19</v>
      </c>
      <c r="G386" s="58" t="s">
        <v>19</v>
      </c>
      <c r="H386" s="59"/>
    </row>
    <row r="387" spans="1:8" ht="15">
      <c r="A387" s="115"/>
      <c r="B387" s="100"/>
      <c r="C387" s="55" t="s">
        <v>516</v>
      </c>
      <c r="D387" s="56"/>
      <c r="E387" s="56"/>
      <c r="F387" s="56"/>
      <c r="G387" s="56"/>
      <c r="H387" s="56"/>
    </row>
    <row r="388" spans="1:8" ht="30">
      <c r="A388" s="115"/>
      <c r="B388" s="100"/>
      <c r="C388" s="57"/>
      <c r="D388" s="57" t="s">
        <v>517</v>
      </c>
      <c r="E388" s="63" t="s">
        <v>863</v>
      </c>
      <c r="F388" s="58" t="s">
        <v>19</v>
      </c>
      <c r="G388" s="58" t="s">
        <v>19</v>
      </c>
      <c r="H388" s="59"/>
    </row>
    <row r="389" spans="1:8" ht="15">
      <c r="A389" s="115"/>
      <c r="B389" s="100"/>
      <c r="C389" s="55" t="s">
        <v>518</v>
      </c>
      <c r="D389" s="56"/>
      <c r="E389" s="56"/>
      <c r="F389" s="56"/>
      <c r="G389" s="56"/>
      <c r="H389" s="56"/>
    </row>
    <row r="390" spans="1:8" ht="30">
      <c r="A390" s="115"/>
      <c r="B390" s="100"/>
      <c r="C390" s="57"/>
      <c r="D390" s="57" t="s">
        <v>519</v>
      </c>
      <c r="E390" s="63" t="s">
        <v>863</v>
      </c>
      <c r="F390" s="58" t="s">
        <v>19</v>
      </c>
      <c r="G390" s="58" t="s">
        <v>19</v>
      </c>
      <c r="H390" s="59"/>
    </row>
    <row r="391" spans="1:8" ht="15">
      <c r="A391" s="115"/>
      <c r="B391" s="100"/>
      <c r="C391" s="55" t="s">
        <v>520</v>
      </c>
      <c r="D391" s="56"/>
      <c r="E391" s="56"/>
      <c r="F391" s="56"/>
      <c r="G391" s="56"/>
      <c r="H391" s="56"/>
    </row>
    <row r="392" spans="1:8" ht="45">
      <c r="A392" s="115"/>
      <c r="B392" s="100"/>
      <c r="C392" s="57"/>
      <c r="D392" s="57" t="s">
        <v>521</v>
      </c>
      <c r="E392" s="63" t="s">
        <v>863</v>
      </c>
      <c r="F392" s="58" t="s">
        <v>19</v>
      </c>
      <c r="G392" s="58" t="s">
        <v>19</v>
      </c>
      <c r="H392" s="59"/>
    </row>
    <row r="393" spans="1:8" ht="15">
      <c r="A393" s="115"/>
      <c r="B393" s="100"/>
      <c r="C393" s="55" t="s">
        <v>522</v>
      </c>
      <c r="D393" s="56"/>
      <c r="E393" s="56"/>
      <c r="F393" s="56"/>
      <c r="G393" s="56"/>
      <c r="H393" s="56"/>
    </row>
    <row r="394" spans="1:8" ht="45">
      <c r="A394" s="115"/>
      <c r="B394" s="100"/>
      <c r="C394" s="57"/>
      <c r="D394" s="57" t="s">
        <v>523</v>
      </c>
      <c r="E394" s="63" t="s">
        <v>863</v>
      </c>
      <c r="F394" s="58" t="s">
        <v>19</v>
      </c>
      <c r="G394" s="58" t="s">
        <v>19</v>
      </c>
      <c r="H394" s="59"/>
    </row>
    <row r="395" spans="1:8" ht="15">
      <c r="A395" s="115"/>
      <c r="B395" s="100"/>
      <c r="C395" s="55" t="s">
        <v>524</v>
      </c>
      <c r="D395" s="56"/>
      <c r="E395" s="56"/>
      <c r="F395" s="56"/>
      <c r="G395" s="56"/>
      <c r="H395" s="56"/>
    </row>
    <row r="396" spans="1:8" ht="45">
      <c r="A396" s="115"/>
      <c r="B396" s="100"/>
      <c r="C396" s="57"/>
      <c r="D396" s="57" t="s">
        <v>525</v>
      </c>
      <c r="E396" s="63" t="s">
        <v>863</v>
      </c>
      <c r="F396" s="58" t="s">
        <v>19</v>
      </c>
      <c r="G396" s="58" t="s">
        <v>19</v>
      </c>
      <c r="H396" s="59"/>
    </row>
    <row r="397" spans="1:8" ht="15">
      <c r="A397" s="115"/>
      <c r="B397" s="100"/>
      <c r="C397" s="55" t="s">
        <v>526</v>
      </c>
      <c r="D397" s="56"/>
      <c r="E397" s="56"/>
      <c r="F397" s="56"/>
      <c r="G397" s="56"/>
      <c r="H397" s="56"/>
    </row>
    <row r="398" spans="1:8" ht="45">
      <c r="A398" s="115"/>
      <c r="B398" s="101"/>
      <c r="C398" s="57"/>
      <c r="D398" s="57" t="s">
        <v>527</v>
      </c>
      <c r="E398" s="63" t="s">
        <v>787</v>
      </c>
      <c r="F398" s="58" t="s">
        <v>19</v>
      </c>
      <c r="G398" s="58" t="s">
        <v>19</v>
      </c>
      <c r="H398" s="59"/>
    </row>
    <row r="399" spans="1:8" ht="15">
      <c r="A399" s="115"/>
      <c r="B399" s="96" t="s">
        <v>835</v>
      </c>
      <c r="C399" s="97"/>
      <c r="D399" s="97"/>
      <c r="E399" s="97"/>
      <c r="F399" s="97"/>
      <c r="G399" s="97"/>
      <c r="H399" s="98"/>
    </row>
    <row r="400" spans="1:8" ht="15">
      <c r="A400" s="115"/>
      <c r="B400" s="99"/>
      <c r="C400" s="55" t="s">
        <v>528</v>
      </c>
      <c r="D400" s="56"/>
      <c r="E400" s="56"/>
      <c r="F400" s="56"/>
      <c r="G400" s="56"/>
      <c r="H400" s="56"/>
    </row>
    <row r="401" spans="1:8" ht="30">
      <c r="A401" s="115"/>
      <c r="B401" s="100"/>
      <c r="C401" s="115"/>
      <c r="D401" s="57" t="s">
        <v>529</v>
      </c>
      <c r="E401" s="63" t="s">
        <v>787</v>
      </c>
      <c r="F401" s="58" t="s">
        <v>530</v>
      </c>
      <c r="G401" s="58" t="s">
        <v>531</v>
      </c>
      <c r="H401" s="59"/>
    </row>
    <row r="402" spans="1:8" ht="30">
      <c r="A402" s="115"/>
      <c r="B402" s="100"/>
      <c r="C402" s="115"/>
      <c r="D402" s="57" t="s">
        <v>532</v>
      </c>
      <c r="E402" s="63" t="s">
        <v>787</v>
      </c>
      <c r="F402" s="58" t="s">
        <v>533</v>
      </c>
      <c r="G402" s="58" t="s">
        <v>534</v>
      </c>
      <c r="H402" s="59"/>
    </row>
    <row r="403" spans="1:8" ht="60">
      <c r="A403" s="115"/>
      <c r="B403" s="100"/>
      <c r="C403" s="115"/>
      <c r="D403" s="57" t="s">
        <v>535</v>
      </c>
      <c r="E403" s="63" t="s">
        <v>863</v>
      </c>
      <c r="F403" s="58" t="s">
        <v>536</v>
      </c>
      <c r="G403" s="58" t="s">
        <v>537</v>
      </c>
      <c r="H403" s="59"/>
    </row>
    <row r="404" spans="1:8" ht="33.75" customHeight="1">
      <c r="A404" s="115"/>
      <c r="B404" s="100"/>
      <c r="C404" s="102" t="s">
        <v>538</v>
      </c>
      <c r="D404" s="103"/>
      <c r="E404" s="103"/>
      <c r="F404" s="103"/>
      <c r="G404" s="103"/>
      <c r="H404" s="104"/>
    </row>
    <row r="405" spans="1:8" ht="120">
      <c r="A405" s="115"/>
      <c r="B405" s="101"/>
      <c r="C405" s="57"/>
      <c r="D405" s="57" t="s">
        <v>539</v>
      </c>
      <c r="E405" s="63" t="s">
        <v>152</v>
      </c>
      <c r="F405" s="58" t="s">
        <v>19</v>
      </c>
      <c r="G405" s="58" t="s">
        <v>173</v>
      </c>
      <c r="H405" s="59"/>
    </row>
    <row r="406" spans="1:8" ht="15">
      <c r="A406" s="115"/>
      <c r="B406" s="64" t="s">
        <v>836</v>
      </c>
      <c r="C406" s="55"/>
      <c r="D406" s="56"/>
      <c r="E406" s="56"/>
      <c r="F406" s="56"/>
      <c r="G406" s="56"/>
      <c r="H406" s="56"/>
    </row>
    <row r="407" spans="1:8" ht="15">
      <c r="A407" s="115"/>
      <c r="B407" s="99"/>
      <c r="C407" s="55" t="s">
        <v>540</v>
      </c>
      <c r="D407" s="56"/>
      <c r="E407" s="56"/>
      <c r="F407" s="56"/>
      <c r="G407" s="56"/>
      <c r="H407" s="56"/>
    </row>
    <row r="408" spans="1:8" ht="45" customHeight="1">
      <c r="A408" s="115"/>
      <c r="B408" s="100"/>
      <c r="C408" s="57"/>
      <c r="D408" s="57" t="s">
        <v>541</v>
      </c>
      <c r="E408" s="63" t="s">
        <v>875</v>
      </c>
      <c r="F408" s="58" t="s">
        <v>19</v>
      </c>
      <c r="G408" s="58" t="s">
        <v>19</v>
      </c>
      <c r="H408" s="59"/>
    </row>
    <row r="409" spans="1:8" ht="15">
      <c r="A409" s="115"/>
      <c r="B409" s="100"/>
      <c r="C409" s="55" t="s">
        <v>542</v>
      </c>
      <c r="D409" s="56"/>
      <c r="E409" s="56"/>
      <c r="F409" s="56"/>
      <c r="G409" s="56"/>
      <c r="H409" s="56"/>
    </row>
    <row r="410" spans="1:8" ht="15">
      <c r="A410" s="115"/>
      <c r="B410" s="100"/>
      <c r="C410" s="57"/>
      <c r="D410" s="57" t="s">
        <v>543</v>
      </c>
      <c r="E410" s="63" t="s">
        <v>787</v>
      </c>
      <c r="F410" s="58" t="s">
        <v>19</v>
      </c>
      <c r="G410" s="58" t="s">
        <v>19</v>
      </c>
      <c r="H410" s="59"/>
    </row>
    <row r="411" spans="1:8" ht="15">
      <c r="A411" s="115"/>
      <c r="B411" s="100"/>
      <c r="C411" s="55" t="s">
        <v>544</v>
      </c>
      <c r="D411" s="56"/>
      <c r="E411" s="56"/>
      <c r="F411" s="56"/>
      <c r="G411" s="56"/>
      <c r="H411" s="56"/>
    </row>
    <row r="412" spans="1:8" ht="30">
      <c r="A412" s="115"/>
      <c r="B412" s="100"/>
      <c r="C412" s="57"/>
      <c r="D412" s="57" t="s">
        <v>545</v>
      </c>
      <c r="E412" s="63" t="s">
        <v>787</v>
      </c>
      <c r="F412" s="58" t="s">
        <v>19</v>
      </c>
      <c r="G412" s="58" t="s">
        <v>19</v>
      </c>
      <c r="H412" s="59"/>
    </row>
    <row r="413" spans="1:8" ht="36" customHeight="1">
      <c r="A413" s="115"/>
      <c r="B413" s="100"/>
      <c r="C413" s="102" t="s">
        <v>546</v>
      </c>
      <c r="D413" s="103"/>
      <c r="E413" s="103"/>
      <c r="F413" s="103"/>
      <c r="G413" s="103"/>
      <c r="H413" s="104"/>
    </row>
    <row r="414" spans="1:8" ht="60">
      <c r="A414" s="115"/>
      <c r="B414" s="100"/>
      <c r="C414" s="57"/>
      <c r="D414" s="57" t="s">
        <v>547</v>
      </c>
      <c r="E414" s="63" t="s">
        <v>787</v>
      </c>
      <c r="F414" s="58" t="s">
        <v>19</v>
      </c>
      <c r="G414" s="58" t="s">
        <v>19</v>
      </c>
      <c r="H414" s="59"/>
    </row>
    <row r="415" spans="1:8" ht="15">
      <c r="A415" s="115"/>
      <c r="B415" s="100"/>
      <c r="C415" s="55" t="s">
        <v>548</v>
      </c>
      <c r="D415" s="56"/>
      <c r="E415" s="56"/>
      <c r="F415" s="56"/>
      <c r="G415" s="56"/>
      <c r="H415" s="56"/>
    </row>
    <row r="416" spans="1:8" ht="45">
      <c r="A416" s="115"/>
      <c r="B416" s="100"/>
      <c r="C416" s="57"/>
      <c r="D416" s="57" t="s">
        <v>549</v>
      </c>
      <c r="E416" s="63" t="s">
        <v>152</v>
      </c>
      <c r="F416" s="58" t="s">
        <v>148</v>
      </c>
      <c r="G416" s="58" t="s">
        <v>148</v>
      </c>
      <c r="H416" s="59"/>
    </row>
    <row r="417" spans="1:8" ht="30" customHeight="1">
      <c r="A417" s="115"/>
      <c r="B417" s="100"/>
      <c r="C417" s="102" t="s">
        <v>550</v>
      </c>
      <c r="D417" s="103"/>
      <c r="E417" s="103"/>
      <c r="F417" s="103"/>
      <c r="G417" s="103"/>
      <c r="H417" s="104"/>
    </row>
    <row r="418" spans="1:8" ht="45">
      <c r="A418" s="115"/>
      <c r="B418" s="100"/>
      <c r="C418" s="57"/>
      <c r="D418" s="57" t="s">
        <v>551</v>
      </c>
      <c r="E418" s="63" t="s">
        <v>787</v>
      </c>
      <c r="F418" s="58" t="s">
        <v>19</v>
      </c>
      <c r="G418" s="58" t="s">
        <v>19</v>
      </c>
      <c r="H418" s="59"/>
    </row>
    <row r="419" spans="1:8" ht="33.75" customHeight="1">
      <c r="A419" s="115"/>
      <c r="B419" s="100"/>
      <c r="C419" s="102" t="s">
        <v>552</v>
      </c>
      <c r="D419" s="103"/>
      <c r="E419" s="103"/>
      <c r="F419" s="103"/>
      <c r="G419" s="103"/>
      <c r="H419" s="104"/>
    </row>
    <row r="420" spans="1:8" ht="45">
      <c r="A420" s="115"/>
      <c r="B420" s="100"/>
      <c r="C420" s="57"/>
      <c r="D420" s="57" t="s">
        <v>553</v>
      </c>
      <c r="E420" s="63" t="s">
        <v>787</v>
      </c>
      <c r="F420" s="58" t="s">
        <v>19</v>
      </c>
      <c r="G420" s="58" t="s">
        <v>19</v>
      </c>
      <c r="H420" s="59"/>
    </row>
    <row r="421" spans="1:8" ht="15">
      <c r="A421" s="115"/>
      <c r="B421" s="100"/>
      <c r="C421" s="55" t="s">
        <v>554</v>
      </c>
      <c r="D421" s="56"/>
      <c r="E421" s="56"/>
      <c r="F421" s="56"/>
      <c r="G421" s="56"/>
      <c r="H421" s="56"/>
    </row>
    <row r="422" spans="1:8" ht="30">
      <c r="A422" s="115"/>
      <c r="B422" s="100"/>
      <c r="C422" s="57"/>
      <c r="D422" s="57" t="s">
        <v>555</v>
      </c>
      <c r="E422" s="69" t="s">
        <v>876</v>
      </c>
      <c r="F422" s="58" t="s">
        <v>19</v>
      </c>
      <c r="G422" s="58" t="s">
        <v>19</v>
      </c>
      <c r="H422" s="59"/>
    </row>
    <row r="423" spans="1:8" ht="15">
      <c r="A423" s="115"/>
      <c r="B423" s="100"/>
      <c r="C423" s="55" t="s">
        <v>556</v>
      </c>
      <c r="D423" s="56"/>
      <c r="E423" s="56"/>
      <c r="F423" s="56"/>
      <c r="G423" s="56"/>
      <c r="H423" s="56"/>
    </row>
    <row r="424" spans="1:8" ht="30">
      <c r="A424" s="115"/>
      <c r="B424" s="100"/>
      <c r="C424" s="57"/>
      <c r="D424" s="57" t="s">
        <v>557</v>
      </c>
      <c r="E424" s="63" t="s">
        <v>877</v>
      </c>
      <c r="F424" s="58" t="s">
        <v>19</v>
      </c>
      <c r="G424" s="58" t="s">
        <v>19</v>
      </c>
      <c r="H424" s="59"/>
    </row>
    <row r="425" spans="1:8" ht="32.25" customHeight="1">
      <c r="A425" s="115"/>
      <c r="B425" s="100"/>
      <c r="C425" s="102" t="s">
        <v>558</v>
      </c>
      <c r="D425" s="103"/>
      <c r="E425" s="103"/>
      <c r="F425" s="103"/>
      <c r="G425" s="103"/>
      <c r="H425" s="104"/>
    </row>
    <row r="426" spans="1:8" ht="45">
      <c r="A426" s="115"/>
      <c r="B426" s="100"/>
      <c r="C426" s="57"/>
      <c r="D426" s="57" t="s">
        <v>559</v>
      </c>
      <c r="E426" s="63" t="s">
        <v>787</v>
      </c>
      <c r="F426" s="58" t="s">
        <v>19</v>
      </c>
      <c r="G426" s="58" t="s">
        <v>19</v>
      </c>
      <c r="H426" s="59"/>
    </row>
    <row r="427" spans="1:8" ht="15">
      <c r="A427" s="115"/>
      <c r="B427" s="100"/>
      <c r="C427" s="55" t="s">
        <v>560</v>
      </c>
      <c r="D427" s="56"/>
      <c r="E427" s="56"/>
      <c r="F427" s="56"/>
      <c r="G427" s="56"/>
      <c r="H427" s="56"/>
    </row>
    <row r="428" spans="1:8" ht="30">
      <c r="A428" s="115"/>
      <c r="B428" s="100"/>
      <c r="C428" s="57"/>
      <c r="D428" s="57" t="s">
        <v>561</v>
      </c>
      <c r="E428" s="63" t="s">
        <v>152</v>
      </c>
      <c r="F428" s="58" t="s">
        <v>19</v>
      </c>
      <c r="G428" s="58" t="s">
        <v>19</v>
      </c>
      <c r="H428" s="59"/>
    </row>
    <row r="429" spans="1:8" ht="15">
      <c r="A429" s="115"/>
      <c r="B429" s="100"/>
      <c r="C429" s="55" t="s">
        <v>562</v>
      </c>
      <c r="D429" s="56"/>
      <c r="E429" s="56"/>
      <c r="F429" s="56"/>
      <c r="G429" s="56"/>
      <c r="H429" s="56"/>
    </row>
    <row r="430" spans="1:8" ht="30">
      <c r="A430" s="115"/>
      <c r="B430" s="101"/>
      <c r="C430" s="57"/>
      <c r="D430" s="57" t="s">
        <v>563</v>
      </c>
      <c r="E430" s="63" t="s">
        <v>152</v>
      </c>
      <c r="F430" s="58" t="s">
        <v>301</v>
      </c>
      <c r="G430" s="58" t="s">
        <v>176</v>
      </c>
      <c r="H430" s="59"/>
    </row>
    <row r="431" spans="1:8" ht="15">
      <c r="A431" s="52" t="s">
        <v>837</v>
      </c>
      <c r="B431" s="60"/>
      <c r="C431" s="60"/>
      <c r="D431" s="61"/>
      <c r="E431" s="61"/>
      <c r="F431" s="61"/>
      <c r="G431" s="61"/>
      <c r="H431" s="61"/>
    </row>
    <row r="432" spans="1:8" ht="15">
      <c r="A432" s="115"/>
      <c r="B432" s="96" t="s">
        <v>838</v>
      </c>
      <c r="C432" s="97"/>
      <c r="D432" s="97"/>
      <c r="E432" s="97"/>
      <c r="F432" s="97"/>
      <c r="G432" s="97"/>
      <c r="H432" s="98"/>
    </row>
    <row r="433" spans="1:8" ht="15">
      <c r="A433" s="115"/>
      <c r="B433" s="99"/>
      <c r="C433" s="55" t="s">
        <v>564</v>
      </c>
      <c r="D433" s="56"/>
      <c r="E433" s="56"/>
      <c r="F433" s="56"/>
      <c r="G433" s="56"/>
      <c r="H433" s="56"/>
    </row>
    <row r="434" spans="1:8" ht="60">
      <c r="A434" s="115"/>
      <c r="B434" s="100"/>
      <c r="C434" s="57"/>
      <c r="D434" s="57" t="s">
        <v>565</v>
      </c>
      <c r="E434" s="63" t="s">
        <v>152</v>
      </c>
      <c r="F434" s="58" t="s">
        <v>566</v>
      </c>
      <c r="G434" s="58" t="s">
        <v>567</v>
      </c>
      <c r="H434" s="59"/>
    </row>
    <row r="435" spans="1:8" ht="15">
      <c r="A435" s="115"/>
      <c r="B435" s="100"/>
      <c r="C435" s="55" t="s">
        <v>568</v>
      </c>
      <c r="D435" s="56"/>
      <c r="E435" s="56"/>
      <c r="F435" s="56"/>
      <c r="G435" s="56"/>
      <c r="H435" s="56"/>
    </row>
    <row r="436" spans="1:8" ht="30">
      <c r="A436" s="115"/>
      <c r="B436" s="100"/>
      <c r="C436" s="57"/>
      <c r="D436" s="57" t="s">
        <v>569</v>
      </c>
      <c r="E436" s="63" t="s">
        <v>152</v>
      </c>
      <c r="F436" s="58" t="s">
        <v>570</v>
      </c>
      <c r="G436" s="58" t="s">
        <v>571</v>
      </c>
      <c r="H436" s="59"/>
    </row>
    <row r="437" spans="1:8" ht="29.25" customHeight="1">
      <c r="A437" s="115"/>
      <c r="B437" s="100"/>
      <c r="C437" s="102" t="s">
        <v>572</v>
      </c>
      <c r="D437" s="103"/>
      <c r="E437" s="103"/>
      <c r="F437" s="103"/>
      <c r="G437" s="103"/>
      <c r="H437" s="104"/>
    </row>
    <row r="438" spans="1:8" ht="30">
      <c r="A438" s="115"/>
      <c r="B438" s="100"/>
      <c r="C438" s="57"/>
      <c r="D438" s="57" t="s">
        <v>573</v>
      </c>
      <c r="E438" s="63" t="s">
        <v>152</v>
      </c>
      <c r="F438" s="58" t="s">
        <v>574</v>
      </c>
      <c r="G438" s="58" t="s">
        <v>575</v>
      </c>
      <c r="H438" s="59"/>
    </row>
    <row r="439" spans="1:8" ht="33" customHeight="1">
      <c r="A439" s="115"/>
      <c r="B439" s="100"/>
      <c r="C439" s="102" t="s">
        <v>576</v>
      </c>
      <c r="D439" s="103"/>
      <c r="E439" s="103"/>
      <c r="F439" s="103"/>
      <c r="G439" s="103"/>
      <c r="H439" s="104"/>
    </row>
    <row r="440" spans="1:8" ht="45">
      <c r="A440" s="115"/>
      <c r="B440" s="100"/>
      <c r="C440" s="57"/>
      <c r="D440" s="57" t="s">
        <v>577</v>
      </c>
      <c r="E440" s="63" t="s">
        <v>152</v>
      </c>
      <c r="F440" s="58" t="s">
        <v>578</v>
      </c>
      <c r="G440" s="58" t="s">
        <v>579</v>
      </c>
      <c r="H440" s="59"/>
    </row>
    <row r="441" spans="1:8" ht="15">
      <c r="A441" s="115"/>
      <c r="B441" s="96" t="s">
        <v>839</v>
      </c>
      <c r="C441" s="97"/>
      <c r="D441" s="97"/>
      <c r="E441" s="97"/>
      <c r="F441" s="97"/>
      <c r="G441" s="97"/>
      <c r="H441" s="98"/>
    </row>
    <row r="442" spans="1:8" ht="15">
      <c r="A442" s="115"/>
      <c r="B442" s="99"/>
      <c r="C442" s="55" t="s">
        <v>582</v>
      </c>
      <c r="D442" s="56"/>
      <c r="E442" s="56"/>
      <c r="F442" s="56"/>
      <c r="G442" s="56"/>
      <c r="H442" s="56"/>
    </row>
    <row r="443" spans="1:8" ht="30">
      <c r="A443" s="115"/>
      <c r="B443" s="100"/>
      <c r="C443" s="57"/>
      <c r="D443" s="57" t="s">
        <v>583</v>
      </c>
      <c r="E443" s="63" t="s">
        <v>874</v>
      </c>
      <c r="F443" s="58" t="s">
        <v>148</v>
      </c>
      <c r="G443" s="58" t="s">
        <v>148</v>
      </c>
      <c r="H443" s="59" t="s">
        <v>584</v>
      </c>
    </row>
    <row r="444" spans="1:8" ht="15">
      <c r="A444" s="115"/>
      <c r="B444" s="100"/>
      <c r="C444" s="55" t="s">
        <v>585</v>
      </c>
      <c r="D444" s="56"/>
      <c r="E444" s="56"/>
      <c r="F444" s="56"/>
      <c r="G444" s="56"/>
      <c r="H444" s="56"/>
    </row>
    <row r="445" spans="1:8" ht="30">
      <c r="A445" s="115"/>
      <c r="B445" s="101"/>
      <c r="C445" s="57"/>
      <c r="D445" s="57" t="s">
        <v>586</v>
      </c>
      <c r="E445" s="63" t="s">
        <v>874</v>
      </c>
      <c r="F445" s="58" t="s">
        <v>587</v>
      </c>
      <c r="G445" s="58" t="s">
        <v>148</v>
      </c>
      <c r="H445" s="59" t="s">
        <v>588</v>
      </c>
    </row>
    <row r="446" spans="1:8" ht="15">
      <c r="A446" s="115"/>
      <c r="B446" s="96" t="s">
        <v>840</v>
      </c>
      <c r="C446" s="97"/>
      <c r="D446" s="97"/>
      <c r="E446" s="97"/>
      <c r="F446" s="97"/>
      <c r="G446" s="97"/>
      <c r="H446" s="98"/>
    </row>
    <row r="447" spans="1:8" ht="15">
      <c r="A447" s="115"/>
      <c r="B447" s="99"/>
      <c r="C447" s="55" t="s">
        <v>589</v>
      </c>
      <c r="D447" s="56"/>
      <c r="E447" s="56"/>
      <c r="F447" s="56"/>
      <c r="G447" s="56"/>
      <c r="H447" s="56"/>
    </row>
    <row r="448" spans="1:8" ht="30">
      <c r="A448" s="115"/>
      <c r="B448" s="100"/>
      <c r="C448" s="57"/>
      <c r="D448" s="57" t="s">
        <v>590</v>
      </c>
      <c r="E448" s="63" t="s">
        <v>866</v>
      </c>
      <c r="F448" s="58" t="s">
        <v>591</v>
      </c>
      <c r="G448" s="58" t="s">
        <v>592</v>
      </c>
      <c r="H448" s="59"/>
    </row>
    <row r="449" spans="1:8" ht="30" customHeight="1">
      <c r="A449" s="115"/>
      <c r="B449" s="100"/>
      <c r="C449" s="102" t="s">
        <v>593</v>
      </c>
      <c r="D449" s="103"/>
      <c r="E449" s="103"/>
      <c r="F449" s="103"/>
      <c r="G449" s="103"/>
      <c r="H449" s="104"/>
    </row>
    <row r="450" spans="1:8" ht="30">
      <c r="A450" s="115"/>
      <c r="B450" s="100"/>
      <c r="C450" s="57"/>
      <c r="D450" s="57" t="s">
        <v>594</v>
      </c>
      <c r="E450" s="63" t="s">
        <v>866</v>
      </c>
      <c r="F450" s="58" t="s">
        <v>591</v>
      </c>
      <c r="G450" s="58" t="s">
        <v>592</v>
      </c>
      <c r="H450" s="59"/>
    </row>
    <row r="451" spans="1:8" ht="15">
      <c r="A451" s="115"/>
      <c r="B451" s="100"/>
      <c r="C451" s="55" t="s">
        <v>595</v>
      </c>
      <c r="D451" s="56"/>
      <c r="E451" s="56"/>
      <c r="F451" s="56"/>
      <c r="G451" s="56"/>
      <c r="H451" s="56"/>
    </row>
    <row r="452" spans="1:8" ht="45">
      <c r="A452" s="115"/>
      <c r="B452" s="101"/>
      <c r="C452" s="57"/>
      <c r="D452" s="57" t="s">
        <v>596</v>
      </c>
      <c r="E452" s="63" t="s">
        <v>866</v>
      </c>
      <c r="F452" s="58" t="s">
        <v>597</v>
      </c>
      <c r="G452" s="58" t="s">
        <v>598</v>
      </c>
      <c r="H452" s="59"/>
    </row>
    <row r="453" spans="1:8" ht="32.25" customHeight="1">
      <c r="A453" s="111" t="s">
        <v>841</v>
      </c>
      <c r="B453" s="103"/>
      <c r="C453" s="103"/>
      <c r="D453" s="103"/>
      <c r="E453" s="103"/>
      <c r="F453" s="103"/>
      <c r="G453" s="103"/>
      <c r="H453" s="104"/>
    </row>
    <row r="454" spans="1:8" ht="27.75" customHeight="1">
      <c r="A454" s="115"/>
      <c r="B454" s="90" t="s">
        <v>842</v>
      </c>
      <c r="C454" s="91"/>
      <c r="D454" s="91"/>
      <c r="E454" s="91"/>
      <c r="F454" s="91"/>
      <c r="G454" s="91"/>
      <c r="H454" s="92"/>
    </row>
    <row r="455" spans="1:8" ht="29.25" customHeight="1">
      <c r="A455" s="115"/>
      <c r="B455" s="99"/>
      <c r="C455" s="102" t="s">
        <v>599</v>
      </c>
      <c r="D455" s="103"/>
      <c r="E455" s="103"/>
      <c r="F455" s="103"/>
      <c r="G455" s="103"/>
      <c r="H455" s="104"/>
    </row>
    <row r="456" spans="1:8" ht="15">
      <c r="A456" s="115"/>
      <c r="B456" s="100"/>
      <c r="C456" s="57"/>
      <c r="D456" s="57" t="s">
        <v>600</v>
      </c>
      <c r="E456" s="63" t="s">
        <v>865</v>
      </c>
      <c r="F456" s="58" t="s">
        <v>374</v>
      </c>
      <c r="G456" s="58" t="s">
        <v>601</v>
      </c>
      <c r="H456" s="59" t="s">
        <v>602</v>
      </c>
    </row>
    <row r="457" spans="1:8" ht="30" customHeight="1">
      <c r="A457" s="115"/>
      <c r="B457" s="100"/>
      <c r="C457" s="102" t="s">
        <v>603</v>
      </c>
      <c r="D457" s="103"/>
      <c r="E457" s="103"/>
      <c r="F457" s="103"/>
      <c r="G457" s="103"/>
      <c r="H457" s="104"/>
    </row>
    <row r="458" spans="1:8" ht="15">
      <c r="A458" s="115"/>
      <c r="B458" s="100"/>
      <c r="C458" s="57"/>
      <c r="D458" s="57" t="s">
        <v>604</v>
      </c>
      <c r="E458" s="63" t="s">
        <v>878</v>
      </c>
      <c r="F458" s="58" t="s">
        <v>605</v>
      </c>
      <c r="G458" s="58" t="s">
        <v>606</v>
      </c>
      <c r="H458" s="59" t="s">
        <v>602</v>
      </c>
    </row>
    <row r="459" spans="1:8" ht="31.5" customHeight="1">
      <c r="A459" s="115"/>
      <c r="B459" s="100"/>
      <c r="C459" s="102" t="s">
        <v>607</v>
      </c>
      <c r="D459" s="103"/>
      <c r="E459" s="103"/>
      <c r="F459" s="103"/>
      <c r="G459" s="103"/>
      <c r="H459" s="104"/>
    </row>
    <row r="460" spans="1:8" ht="15">
      <c r="A460" s="115"/>
      <c r="B460" s="100"/>
      <c r="C460" s="57"/>
      <c r="D460" s="57" t="s">
        <v>608</v>
      </c>
      <c r="E460" s="63" t="s">
        <v>878</v>
      </c>
      <c r="F460" s="58" t="s">
        <v>609</v>
      </c>
      <c r="G460" s="58" t="s">
        <v>610</v>
      </c>
      <c r="H460" s="59" t="s">
        <v>611</v>
      </c>
    </row>
    <row r="461" spans="1:8" ht="15">
      <c r="A461" s="115"/>
      <c r="B461" s="100"/>
      <c r="C461" s="55" t="s">
        <v>612</v>
      </c>
      <c r="D461" s="56"/>
      <c r="E461" s="56"/>
      <c r="F461" s="56"/>
      <c r="G461" s="56"/>
      <c r="H461" s="56"/>
    </row>
    <row r="462" spans="1:8" ht="15">
      <c r="A462" s="115"/>
      <c r="B462" s="100"/>
      <c r="C462" s="57"/>
      <c r="D462" s="57" t="s">
        <v>613</v>
      </c>
      <c r="E462" s="63" t="s">
        <v>865</v>
      </c>
      <c r="F462" s="58" t="s">
        <v>614</v>
      </c>
      <c r="G462" s="58" t="s">
        <v>615</v>
      </c>
      <c r="H462" s="59" t="s">
        <v>602</v>
      </c>
    </row>
    <row r="463" spans="1:8" ht="33.75" customHeight="1">
      <c r="A463" s="115"/>
      <c r="B463" s="100"/>
      <c r="C463" s="102" t="s">
        <v>616</v>
      </c>
      <c r="D463" s="103"/>
      <c r="E463" s="103"/>
      <c r="F463" s="103"/>
      <c r="G463" s="103"/>
      <c r="H463" s="104"/>
    </row>
    <row r="464" spans="1:8" ht="30">
      <c r="A464" s="115"/>
      <c r="B464" s="100"/>
      <c r="C464" s="57"/>
      <c r="D464" s="57" t="s">
        <v>617</v>
      </c>
      <c r="E464" s="63" t="s">
        <v>865</v>
      </c>
      <c r="F464" s="58" t="s">
        <v>618</v>
      </c>
      <c r="G464" s="58" t="s">
        <v>619</v>
      </c>
      <c r="H464" s="59" t="s">
        <v>620</v>
      </c>
    </row>
    <row r="465" spans="1:8" ht="35.25" customHeight="1">
      <c r="A465" s="115"/>
      <c r="B465" s="100"/>
      <c r="C465" s="102" t="s">
        <v>621</v>
      </c>
      <c r="D465" s="103"/>
      <c r="E465" s="103"/>
      <c r="F465" s="103"/>
      <c r="G465" s="103"/>
      <c r="H465" s="104"/>
    </row>
    <row r="466" spans="1:8" ht="15">
      <c r="A466" s="115"/>
      <c r="B466" s="100"/>
      <c r="C466" s="57"/>
      <c r="D466" s="57" t="s">
        <v>622</v>
      </c>
      <c r="E466" s="57" t="s">
        <v>147</v>
      </c>
      <c r="F466" s="58" t="s">
        <v>160</v>
      </c>
      <c r="G466" s="58" t="s">
        <v>491</v>
      </c>
      <c r="H466" s="59"/>
    </row>
    <row r="467" spans="1:8" ht="48" customHeight="1">
      <c r="A467" s="115"/>
      <c r="B467" s="100"/>
      <c r="C467" s="102" t="s">
        <v>623</v>
      </c>
      <c r="D467" s="103"/>
      <c r="E467" s="103"/>
      <c r="F467" s="103"/>
      <c r="G467" s="103"/>
      <c r="H467" s="104"/>
    </row>
    <row r="468" spans="1:8" ht="30">
      <c r="A468" s="115"/>
      <c r="B468" s="100"/>
      <c r="C468" s="57"/>
      <c r="D468" s="57" t="s">
        <v>624</v>
      </c>
      <c r="E468" s="63" t="s">
        <v>787</v>
      </c>
      <c r="F468" s="58" t="s">
        <v>148</v>
      </c>
      <c r="G468" s="58" t="s">
        <v>148</v>
      </c>
      <c r="H468" s="59"/>
    </row>
    <row r="469" spans="1:8" ht="33" customHeight="1">
      <c r="A469" s="115"/>
      <c r="B469" s="100"/>
      <c r="C469" s="102" t="s">
        <v>625</v>
      </c>
      <c r="D469" s="103"/>
      <c r="E469" s="103"/>
      <c r="F469" s="103"/>
      <c r="G469" s="103"/>
      <c r="H469" s="104"/>
    </row>
    <row r="470" spans="1:8" ht="15">
      <c r="A470" s="115"/>
      <c r="B470" s="101"/>
      <c r="C470" s="57"/>
      <c r="D470" s="57" t="s">
        <v>626</v>
      </c>
      <c r="E470" s="63" t="s">
        <v>787</v>
      </c>
      <c r="F470" s="58" t="s">
        <v>148</v>
      </c>
      <c r="G470" s="58" t="s">
        <v>148</v>
      </c>
      <c r="H470" s="59"/>
    </row>
    <row r="471" spans="1:8" ht="15">
      <c r="A471" s="115"/>
      <c r="B471" s="64" t="s">
        <v>843</v>
      </c>
      <c r="C471" s="66"/>
      <c r="D471" s="67"/>
      <c r="E471" s="67"/>
      <c r="F471" s="67"/>
      <c r="G471" s="67"/>
      <c r="H471" s="68"/>
    </row>
    <row r="472" spans="1:8" ht="15">
      <c r="A472" s="115"/>
      <c r="B472" s="99"/>
      <c r="C472" s="55" t="s">
        <v>627</v>
      </c>
      <c r="D472" s="56"/>
      <c r="E472" s="56"/>
      <c r="F472" s="56"/>
      <c r="G472" s="56"/>
      <c r="H472" s="56"/>
    </row>
    <row r="473" spans="1:8" ht="45">
      <c r="A473" s="115"/>
      <c r="B473" s="101"/>
      <c r="C473" s="57"/>
      <c r="D473" s="57" t="s">
        <v>628</v>
      </c>
      <c r="E473" s="63" t="s">
        <v>865</v>
      </c>
      <c r="F473" s="58" t="s">
        <v>148</v>
      </c>
      <c r="G473" s="58" t="s">
        <v>148</v>
      </c>
      <c r="H473" s="59" t="s">
        <v>629</v>
      </c>
    </row>
    <row r="474" spans="1:8" ht="15">
      <c r="A474" s="115"/>
      <c r="B474" s="96" t="s">
        <v>844</v>
      </c>
      <c r="C474" s="97"/>
      <c r="D474" s="97"/>
      <c r="E474" s="97"/>
      <c r="F474" s="97"/>
      <c r="G474" s="97"/>
      <c r="H474" s="98"/>
    </row>
    <row r="475" spans="1:8" ht="15">
      <c r="A475" s="115"/>
      <c r="B475" s="99"/>
      <c r="C475" s="55" t="s">
        <v>630</v>
      </c>
      <c r="D475" s="56"/>
      <c r="E475" s="56"/>
      <c r="F475" s="56"/>
      <c r="G475" s="56"/>
      <c r="H475" s="56"/>
    </row>
    <row r="476" spans="1:8" ht="45">
      <c r="A476" s="115"/>
      <c r="B476" s="100"/>
      <c r="C476" s="57"/>
      <c r="D476" s="57" t="s">
        <v>631</v>
      </c>
      <c r="E476" s="63" t="s">
        <v>787</v>
      </c>
      <c r="F476" s="58" t="s">
        <v>336</v>
      </c>
      <c r="G476" s="58" t="s">
        <v>336</v>
      </c>
      <c r="H476" s="59"/>
    </row>
    <row r="477" spans="1:8" ht="15">
      <c r="A477" s="115"/>
      <c r="B477" s="100"/>
      <c r="C477" s="55" t="s">
        <v>632</v>
      </c>
      <c r="D477" s="56"/>
      <c r="E477" s="56"/>
      <c r="F477" s="56"/>
      <c r="G477" s="56"/>
      <c r="H477" s="56"/>
    </row>
    <row r="478" spans="1:8" ht="45">
      <c r="A478" s="115"/>
      <c r="B478" s="101"/>
      <c r="C478" s="57"/>
      <c r="D478" s="57" t="s">
        <v>633</v>
      </c>
      <c r="E478" s="63" t="s">
        <v>787</v>
      </c>
      <c r="F478" s="58" t="s">
        <v>149</v>
      </c>
      <c r="G478" s="58" t="s">
        <v>149</v>
      </c>
      <c r="H478" s="59"/>
    </row>
    <row r="479" spans="1:8" ht="15">
      <c r="A479" s="115"/>
      <c r="B479" s="96" t="s">
        <v>845</v>
      </c>
      <c r="C479" s="97"/>
      <c r="D479" s="97"/>
      <c r="E479" s="97"/>
      <c r="F479" s="97"/>
      <c r="G479" s="97"/>
      <c r="H479" s="98"/>
    </row>
    <row r="480" spans="1:8" ht="15">
      <c r="A480" s="115"/>
      <c r="B480" s="99"/>
      <c r="C480" s="55" t="s">
        <v>634</v>
      </c>
      <c r="D480" s="56"/>
      <c r="E480" s="56"/>
      <c r="F480" s="56"/>
      <c r="G480" s="56"/>
      <c r="H480" s="56"/>
    </row>
    <row r="481" spans="1:8" ht="30">
      <c r="A481" s="115"/>
      <c r="B481" s="101"/>
      <c r="C481" s="57"/>
      <c r="D481" s="57" t="s">
        <v>635</v>
      </c>
      <c r="E481" s="63" t="s">
        <v>787</v>
      </c>
      <c r="F481" s="58" t="s">
        <v>202</v>
      </c>
      <c r="G481" s="58" t="s">
        <v>202</v>
      </c>
      <c r="H481" s="59"/>
    </row>
    <row r="482" spans="1:8" ht="15">
      <c r="A482" s="52" t="s">
        <v>846</v>
      </c>
      <c r="B482" s="60"/>
      <c r="C482" s="60"/>
      <c r="D482" s="61"/>
      <c r="E482" s="61"/>
      <c r="F482" s="61"/>
      <c r="G482" s="61"/>
      <c r="H482" s="61"/>
    </row>
    <row r="483" spans="1:8" ht="15">
      <c r="A483" s="115"/>
      <c r="B483" s="96" t="s">
        <v>848</v>
      </c>
      <c r="C483" s="97"/>
      <c r="D483" s="97"/>
      <c r="E483" s="97"/>
      <c r="F483" s="97"/>
      <c r="G483" s="97"/>
      <c r="H483" s="98"/>
    </row>
    <row r="484" spans="1:8" ht="37.5" customHeight="1">
      <c r="A484" s="115"/>
      <c r="B484" s="99"/>
      <c r="C484" s="102" t="s">
        <v>636</v>
      </c>
      <c r="D484" s="103"/>
      <c r="E484" s="103"/>
      <c r="F484" s="103"/>
      <c r="G484" s="103"/>
      <c r="H484" s="104"/>
    </row>
    <row r="485" spans="1:8" ht="60">
      <c r="A485" s="115"/>
      <c r="B485" s="101"/>
      <c r="C485" s="57"/>
      <c r="D485" s="57" t="s">
        <v>637</v>
      </c>
      <c r="E485" s="63" t="s">
        <v>863</v>
      </c>
      <c r="F485" s="58" t="s">
        <v>134</v>
      </c>
      <c r="G485" s="58" t="s">
        <v>134</v>
      </c>
      <c r="H485" s="59"/>
    </row>
    <row r="486" spans="1:8" ht="15">
      <c r="A486" s="115"/>
      <c r="B486" s="96" t="s">
        <v>847</v>
      </c>
      <c r="C486" s="97"/>
      <c r="D486" s="97"/>
      <c r="E486" s="97"/>
      <c r="F486" s="97"/>
      <c r="G486" s="97"/>
      <c r="H486" s="98"/>
    </row>
    <row r="487" spans="1:8" ht="15">
      <c r="A487" s="115"/>
      <c r="B487" s="99"/>
      <c r="C487" s="55" t="s">
        <v>638</v>
      </c>
      <c r="D487" s="56"/>
      <c r="E487" s="56"/>
      <c r="F487" s="56"/>
      <c r="G487" s="56"/>
      <c r="H487" s="56"/>
    </row>
    <row r="488" spans="1:8" ht="45">
      <c r="A488" s="115"/>
      <c r="B488" s="100"/>
      <c r="C488" s="57"/>
      <c r="D488" s="57" t="s">
        <v>639</v>
      </c>
      <c r="E488" s="63" t="s">
        <v>869</v>
      </c>
      <c r="F488" s="58" t="s">
        <v>640</v>
      </c>
      <c r="G488" s="58">
        <v>65106.5</v>
      </c>
      <c r="H488" s="59" t="s">
        <v>641</v>
      </c>
    </row>
    <row r="489" spans="1:8" ht="15">
      <c r="A489" s="115"/>
      <c r="B489" s="100"/>
      <c r="C489" s="55" t="s">
        <v>642</v>
      </c>
      <c r="D489" s="56"/>
      <c r="E489" s="56"/>
      <c r="F489" s="56"/>
      <c r="G489" s="56"/>
      <c r="H489" s="56"/>
    </row>
    <row r="490" spans="1:8" ht="30">
      <c r="A490" s="115"/>
      <c r="B490" s="100"/>
      <c r="C490" s="57"/>
      <c r="D490" s="57" t="s">
        <v>643</v>
      </c>
      <c r="E490" s="63" t="s">
        <v>865</v>
      </c>
      <c r="F490" s="58" t="s">
        <v>644</v>
      </c>
      <c r="G490" s="58" t="s">
        <v>644</v>
      </c>
      <c r="H490" s="59"/>
    </row>
    <row r="491" spans="1:8" ht="15">
      <c r="A491" s="115"/>
      <c r="B491" s="100"/>
      <c r="C491" s="55" t="s">
        <v>645</v>
      </c>
      <c r="D491" s="56"/>
      <c r="E491" s="56"/>
      <c r="F491" s="56"/>
      <c r="G491" s="56"/>
      <c r="H491" s="56"/>
    </row>
    <row r="492" spans="1:8" ht="30">
      <c r="A492" s="115"/>
      <c r="B492" s="100"/>
      <c r="C492" s="57"/>
      <c r="D492" s="57" t="s">
        <v>646</v>
      </c>
      <c r="E492" s="63" t="s">
        <v>873</v>
      </c>
      <c r="F492" s="58" t="s">
        <v>647</v>
      </c>
      <c r="G492" s="58">
        <v>154.3</v>
      </c>
      <c r="H492" s="59"/>
    </row>
    <row r="493" spans="1:8" ht="15">
      <c r="A493" s="115"/>
      <c r="B493" s="100"/>
      <c r="C493" s="55" t="s">
        <v>648</v>
      </c>
      <c r="D493" s="56"/>
      <c r="E493" s="56"/>
      <c r="F493" s="56"/>
      <c r="G493" s="56"/>
      <c r="H493" s="56"/>
    </row>
    <row r="494" spans="1:8" ht="45">
      <c r="A494" s="115"/>
      <c r="B494" s="101"/>
      <c r="C494" s="57"/>
      <c r="D494" s="57" t="s">
        <v>649</v>
      </c>
      <c r="E494" s="63" t="s">
        <v>650</v>
      </c>
      <c r="F494" s="58" t="s">
        <v>19</v>
      </c>
      <c r="G494" s="58">
        <v>3.1</v>
      </c>
      <c r="H494" s="59"/>
    </row>
    <row r="495" spans="1:8" ht="15">
      <c r="A495" s="52" t="s">
        <v>849</v>
      </c>
      <c r="B495" s="60"/>
      <c r="C495" s="60"/>
      <c r="D495" s="61"/>
      <c r="E495" s="61"/>
      <c r="F495" s="61"/>
      <c r="G495" s="61"/>
      <c r="H495" s="61"/>
    </row>
    <row r="496" spans="1:8" ht="33.75" customHeight="1">
      <c r="A496" s="115"/>
      <c r="B496" s="110" t="s">
        <v>850</v>
      </c>
      <c r="C496" s="103"/>
      <c r="D496" s="103"/>
      <c r="E496" s="103"/>
      <c r="F496" s="103"/>
      <c r="G496" s="103"/>
      <c r="H496" s="104"/>
    </row>
    <row r="497" spans="1:8" ht="15">
      <c r="A497" s="115"/>
      <c r="B497" s="99"/>
      <c r="C497" s="55" t="s">
        <v>651</v>
      </c>
      <c r="D497" s="56"/>
      <c r="E497" s="56"/>
      <c r="F497" s="56"/>
      <c r="G497" s="56"/>
      <c r="H497" s="56"/>
    </row>
    <row r="498" spans="1:8" ht="15">
      <c r="A498" s="115"/>
      <c r="B498" s="100"/>
      <c r="C498" s="57"/>
      <c r="D498" s="57" t="s">
        <v>652</v>
      </c>
      <c r="E498" s="63" t="s">
        <v>787</v>
      </c>
      <c r="F498" s="58" t="s">
        <v>19</v>
      </c>
      <c r="G498" s="58" t="s">
        <v>19</v>
      </c>
      <c r="H498" s="59"/>
    </row>
    <row r="499" spans="1:8" ht="32.25" customHeight="1">
      <c r="A499" s="115"/>
      <c r="B499" s="100"/>
      <c r="C499" s="102" t="s">
        <v>653</v>
      </c>
      <c r="D499" s="103"/>
      <c r="E499" s="103"/>
      <c r="F499" s="103"/>
      <c r="G499" s="103"/>
      <c r="H499" s="104"/>
    </row>
    <row r="500" spans="1:8" ht="90">
      <c r="A500" s="115"/>
      <c r="B500" s="101"/>
      <c r="C500" s="57"/>
      <c r="D500" s="57" t="s">
        <v>654</v>
      </c>
      <c r="E500" s="63" t="s">
        <v>787</v>
      </c>
      <c r="F500" s="58" t="s">
        <v>149</v>
      </c>
      <c r="G500" s="58" t="s">
        <v>148</v>
      </c>
      <c r="H500" s="59" t="s">
        <v>655</v>
      </c>
    </row>
    <row r="501" spans="1:8" ht="15">
      <c r="A501" s="115"/>
      <c r="B501" s="64" t="s">
        <v>851</v>
      </c>
      <c r="C501" s="55"/>
      <c r="D501" s="56"/>
      <c r="E501" s="56"/>
      <c r="F501" s="56"/>
      <c r="G501" s="56"/>
      <c r="H501" s="56"/>
    </row>
    <row r="502" spans="1:8" ht="15" hidden="1">
      <c r="A502" s="115"/>
      <c r="B502" s="99"/>
      <c r="C502" s="55" t="s">
        <v>656</v>
      </c>
      <c r="D502" s="56"/>
      <c r="E502" s="56"/>
      <c r="F502" s="56"/>
      <c r="G502" s="56"/>
      <c r="H502" s="56"/>
    </row>
    <row r="503" spans="1:8" ht="15" hidden="1">
      <c r="A503" s="115"/>
      <c r="B503" s="100"/>
      <c r="C503" s="57"/>
      <c r="D503" s="57" t="s">
        <v>580</v>
      </c>
      <c r="E503" s="57" t="s">
        <v>581</v>
      </c>
      <c r="F503" s="58" t="s">
        <v>19</v>
      </c>
      <c r="G503" s="58"/>
      <c r="H503" s="59"/>
    </row>
    <row r="504" spans="1:8" ht="15">
      <c r="A504" s="115"/>
      <c r="B504" s="100"/>
      <c r="C504" s="55" t="s">
        <v>657</v>
      </c>
      <c r="D504" s="56"/>
      <c r="E504" s="56"/>
      <c r="F504" s="56"/>
      <c r="G504" s="56"/>
      <c r="H504" s="56"/>
    </row>
    <row r="505" spans="1:8" ht="45">
      <c r="A505" s="115"/>
      <c r="B505" s="100"/>
      <c r="C505" s="57"/>
      <c r="D505" s="57" t="s">
        <v>658</v>
      </c>
      <c r="E505" s="63" t="s">
        <v>863</v>
      </c>
      <c r="F505" s="58" t="s">
        <v>134</v>
      </c>
      <c r="G505" s="58" t="s">
        <v>134</v>
      </c>
      <c r="H505" s="59"/>
    </row>
    <row r="506" spans="1:8" ht="33.75" customHeight="1" hidden="1">
      <c r="A506" s="115"/>
      <c r="B506" s="100"/>
      <c r="C506" s="102" t="s">
        <v>659</v>
      </c>
      <c r="D506" s="103"/>
      <c r="E506" s="103"/>
      <c r="F506" s="103"/>
      <c r="G506" s="103"/>
      <c r="H506" s="104"/>
    </row>
    <row r="507" spans="1:8" ht="15" hidden="1">
      <c r="A507" s="115"/>
      <c r="B507" s="100"/>
      <c r="C507" s="57"/>
      <c r="D507" s="57" t="s">
        <v>580</v>
      </c>
      <c r="E507" s="57" t="s">
        <v>581</v>
      </c>
      <c r="F507" s="58" t="s">
        <v>19</v>
      </c>
      <c r="G507" s="58"/>
      <c r="H507" s="59"/>
    </row>
    <row r="508" spans="1:8" ht="15">
      <c r="A508" s="115"/>
      <c r="B508" s="100"/>
      <c r="C508" s="55" t="s">
        <v>660</v>
      </c>
      <c r="D508" s="56"/>
      <c r="E508" s="56"/>
      <c r="F508" s="56"/>
      <c r="G508" s="56"/>
      <c r="H508" s="56"/>
    </row>
    <row r="509" spans="1:8" ht="30">
      <c r="A509" s="115"/>
      <c r="B509" s="100"/>
      <c r="C509" s="57"/>
      <c r="D509" s="57" t="s">
        <v>661</v>
      </c>
      <c r="E509" s="63" t="s">
        <v>863</v>
      </c>
      <c r="F509" s="58" t="s">
        <v>134</v>
      </c>
      <c r="G509" s="58" t="s">
        <v>134</v>
      </c>
      <c r="H509" s="59"/>
    </row>
    <row r="510" spans="1:8" ht="63" customHeight="1">
      <c r="A510" s="115"/>
      <c r="B510" s="100"/>
      <c r="C510" s="102" t="s">
        <v>662</v>
      </c>
      <c r="D510" s="103"/>
      <c r="E510" s="103"/>
      <c r="F510" s="103"/>
      <c r="G510" s="103"/>
      <c r="H510" s="104"/>
    </row>
    <row r="511" spans="1:8" ht="30">
      <c r="A511" s="115"/>
      <c r="B511" s="100"/>
      <c r="C511" s="57"/>
      <c r="D511" s="57" t="s">
        <v>663</v>
      </c>
      <c r="E511" s="63" t="s">
        <v>863</v>
      </c>
      <c r="F511" s="58" t="s">
        <v>134</v>
      </c>
      <c r="G511" s="58" t="s">
        <v>134</v>
      </c>
      <c r="H511" s="59"/>
    </row>
    <row r="512" spans="1:8" ht="15">
      <c r="A512" s="115"/>
      <c r="B512" s="100"/>
      <c r="C512" s="93" t="s">
        <v>664</v>
      </c>
      <c r="D512" s="94"/>
      <c r="E512" s="94"/>
      <c r="F512" s="94"/>
      <c r="G512" s="94"/>
      <c r="H512" s="95"/>
    </row>
    <row r="513" spans="1:8" ht="30">
      <c r="A513" s="115"/>
      <c r="B513" s="100"/>
      <c r="C513" s="57"/>
      <c r="D513" s="57" t="s">
        <v>665</v>
      </c>
      <c r="E513" s="63" t="s">
        <v>863</v>
      </c>
      <c r="F513" s="58" t="s">
        <v>134</v>
      </c>
      <c r="G513" s="58" t="s">
        <v>134</v>
      </c>
      <c r="H513" s="59"/>
    </row>
    <row r="514" spans="1:8" ht="29.25" customHeight="1" hidden="1">
      <c r="A514" s="115"/>
      <c r="B514" s="100"/>
      <c r="C514" s="102" t="s">
        <v>666</v>
      </c>
      <c r="D514" s="103"/>
      <c r="E514" s="103"/>
      <c r="F514" s="103"/>
      <c r="G514" s="103"/>
      <c r="H514" s="104"/>
    </row>
    <row r="515" spans="1:8" ht="15" hidden="1">
      <c r="A515" s="115"/>
      <c r="B515" s="100"/>
      <c r="C515" s="57"/>
      <c r="D515" s="57" t="s">
        <v>580</v>
      </c>
      <c r="E515" s="57" t="s">
        <v>581</v>
      </c>
      <c r="F515" s="58" t="s">
        <v>19</v>
      </c>
      <c r="G515" s="58"/>
      <c r="H515" s="59"/>
    </row>
    <row r="516" spans="1:8" ht="15" hidden="1">
      <c r="A516" s="115"/>
      <c r="B516" s="100"/>
      <c r="C516" s="55" t="s">
        <v>667</v>
      </c>
      <c r="D516" s="56"/>
      <c r="E516" s="56"/>
      <c r="F516" s="56"/>
      <c r="G516" s="56"/>
      <c r="H516" s="56"/>
    </row>
    <row r="517" spans="1:8" ht="15" hidden="1">
      <c r="A517" s="115"/>
      <c r="B517" s="100"/>
      <c r="C517" s="57"/>
      <c r="D517" s="57" t="s">
        <v>580</v>
      </c>
      <c r="E517" s="57" t="s">
        <v>581</v>
      </c>
      <c r="F517" s="58" t="s">
        <v>19</v>
      </c>
      <c r="G517" s="58"/>
      <c r="H517" s="59"/>
    </row>
    <row r="518" spans="1:8" ht="15">
      <c r="A518" s="115"/>
      <c r="B518" s="100"/>
      <c r="C518" s="55" t="s">
        <v>668</v>
      </c>
      <c r="D518" s="56"/>
      <c r="E518" s="56"/>
      <c r="F518" s="56"/>
      <c r="G518" s="56"/>
      <c r="H518" s="56"/>
    </row>
    <row r="519" spans="1:8" ht="45">
      <c r="A519" s="115"/>
      <c r="B519" s="100"/>
      <c r="C519" s="57"/>
      <c r="D519" s="57" t="s">
        <v>669</v>
      </c>
      <c r="E519" s="63" t="s">
        <v>863</v>
      </c>
      <c r="F519" s="58" t="s">
        <v>134</v>
      </c>
      <c r="G519" s="58" t="s">
        <v>134</v>
      </c>
      <c r="H519" s="59"/>
    </row>
    <row r="520" spans="1:8" ht="15">
      <c r="A520" s="115"/>
      <c r="B520" s="100"/>
      <c r="C520" s="55" t="s">
        <v>670</v>
      </c>
      <c r="D520" s="56"/>
      <c r="E520" s="56"/>
      <c r="F520" s="56"/>
      <c r="G520" s="56"/>
      <c r="H520" s="56"/>
    </row>
    <row r="521" spans="1:8" ht="75">
      <c r="A521" s="115"/>
      <c r="B521" s="100"/>
      <c r="C521" s="57"/>
      <c r="D521" s="57" t="s">
        <v>671</v>
      </c>
      <c r="E521" s="63" t="s">
        <v>152</v>
      </c>
      <c r="F521" s="58" t="s">
        <v>188</v>
      </c>
      <c r="G521" s="58" t="s">
        <v>188</v>
      </c>
      <c r="H521" s="59"/>
    </row>
    <row r="522" spans="1:8" ht="48" customHeight="1">
      <c r="A522" s="115"/>
      <c r="B522" s="100"/>
      <c r="C522" s="102" t="s">
        <v>672</v>
      </c>
      <c r="D522" s="103"/>
      <c r="E522" s="103"/>
      <c r="F522" s="103"/>
      <c r="G522" s="103"/>
      <c r="H522" s="104"/>
    </row>
    <row r="523" spans="1:8" ht="165">
      <c r="A523" s="115"/>
      <c r="B523" s="101"/>
      <c r="C523" s="57"/>
      <c r="D523" s="57" t="s">
        <v>673</v>
      </c>
      <c r="E523" s="63" t="s">
        <v>152</v>
      </c>
      <c r="F523" s="58" t="s">
        <v>19</v>
      </c>
      <c r="G523" s="58"/>
      <c r="H523" s="59"/>
    </row>
    <row r="524" spans="1:8" ht="15">
      <c r="A524" s="115"/>
      <c r="B524" s="64" t="s">
        <v>852</v>
      </c>
      <c r="C524" s="55"/>
      <c r="D524" s="56"/>
      <c r="E524" s="56"/>
      <c r="F524" s="56"/>
      <c r="G524" s="56"/>
      <c r="H524" s="56"/>
    </row>
    <row r="525" spans="1:8" ht="15">
      <c r="A525" s="115"/>
      <c r="B525" s="99"/>
      <c r="C525" s="55" t="s">
        <v>674</v>
      </c>
      <c r="D525" s="56"/>
      <c r="E525" s="56"/>
      <c r="F525" s="56"/>
      <c r="G525" s="56"/>
      <c r="H525" s="56"/>
    </row>
    <row r="526" spans="1:8" ht="45">
      <c r="A526" s="115"/>
      <c r="B526" s="100"/>
      <c r="C526" s="57"/>
      <c r="D526" s="57" t="s">
        <v>675</v>
      </c>
      <c r="E526" s="63" t="s">
        <v>787</v>
      </c>
      <c r="F526" s="58" t="s">
        <v>676</v>
      </c>
      <c r="G526" s="58" t="s">
        <v>677</v>
      </c>
      <c r="H526" s="59"/>
    </row>
    <row r="527" spans="1:8" ht="15">
      <c r="A527" s="115"/>
      <c r="B527" s="100"/>
      <c r="C527" s="55" t="s">
        <v>678</v>
      </c>
      <c r="D527" s="56"/>
      <c r="E527" s="56"/>
      <c r="F527" s="56"/>
      <c r="G527" s="56"/>
      <c r="H527" s="56"/>
    </row>
    <row r="528" spans="1:8" ht="15">
      <c r="A528" s="115"/>
      <c r="B528" s="100"/>
      <c r="C528" s="57"/>
      <c r="D528" s="57" t="s">
        <v>679</v>
      </c>
      <c r="E528" s="63" t="s">
        <v>152</v>
      </c>
      <c r="F528" s="58" t="s">
        <v>680</v>
      </c>
      <c r="G528" s="58" t="s">
        <v>681</v>
      </c>
      <c r="H528" s="59" t="s">
        <v>682</v>
      </c>
    </row>
    <row r="529" spans="1:8" ht="34.5" customHeight="1">
      <c r="A529" s="115"/>
      <c r="B529" s="100"/>
      <c r="C529" s="102" t="s">
        <v>683</v>
      </c>
      <c r="D529" s="103"/>
      <c r="E529" s="103"/>
      <c r="F529" s="103"/>
      <c r="G529" s="103"/>
      <c r="H529" s="104"/>
    </row>
    <row r="530" spans="1:8" ht="45">
      <c r="A530" s="115"/>
      <c r="B530" s="101"/>
      <c r="C530" s="57"/>
      <c r="D530" s="57" t="s">
        <v>684</v>
      </c>
      <c r="E530" s="63" t="s">
        <v>787</v>
      </c>
      <c r="F530" s="58" t="s">
        <v>685</v>
      </c>
      <c r="G530" s="58" t="s">
        <v>686</v>
      </c>
      <c r="H530" s="59"/>
    </row>
    <row r="531" spans="1:8" ht="15">
      <c r="A531" s="52" t="s">
        <v>853</v>
      </c>
      <c r="B531" s="60"/>
      <c r="C531" s="60"/>
      <c r="D531" s="61"/>
      <c r="E531" s="61"/>
      <c r="F531" s="61"/>
      <c r="G531" s="61"/>
      <c r="H531" s="61"/>
    </row>
    <row r="532" spans="1:8" ht="15">
      <c r="A532" s="115"/>
      <c r="B532" s="96" t="s">
        <v>854</v>
      </c>
      <c r="C532" s="97"/>
      <c r="D532" s="97"/>
      <c r="E532" s="97"/>
      <c r="F532" s="97"/>
      <c r="G532" s="97"/>
      <c r="H532" s="98"/>
    </row>
    <row r="533" spans="1:8" ht="15">
      <c r="A533" s="115"/>
      <c r="B533" s="99"/>
      <c r="C533" s="55" t="s">
        <v>687</v>
      </c>
      <c r="D533" s="56"/>
      <c r="E533" s="56"/>
      <c r="F533" s="56"/>
      <c r="G533" s="56"/>
      <c r="H533" s="56"/>
    </row>
    <row r="534" spans="1:8" ht="45">
      <c r="A534" s="115"/>
      <c r="B534" s="100"/>
      <c r="C534" s="57"/>
      <c r="D534" s="57" t="s">
        <v>688</v>
      </c>
      <c r="E534" s="63" t="s">
        <v>865</v>
      </c>
      <c r="F534" s="58" t="s">
        <v>148</v>
      </c>
      <c r="G534" s="58" t="s">
        <v>148</v>
      </c>
      <c r="H534" s="59" t="s">
        <v>689</v>
      </c>
    </row>
    <row r="535" spans="1:8" ht="32.25" customHeight="1">
      <c r="A535" s="115"/>
      <c r="B535" s="100"/>
      <c r="C535" s="102" t="s">
        <v>690</v>
      </c>
      <c r="D535" s="103"/>
      <c r="E535" s="103"/>
      <c r="F535" s="103"/>
      <c r="G535" s="103"/>
      <c r="H535" s="104"/>
    </row>
    <row r="536" spans="1:8" ht="60">
      <c r="A536" s="115"/>
      <c r="B536" s="100"/>
      <c r="C536" s="57"/>
      <c r="D536" s="57" t="s">
        <v>691</v>
      </c>
      <c r="E536" s="63" t="s">
        <v>692</v>
      </c>
      <c r="F536" s="58" t="s">
        <v>19</v>
      </c>
      <c r="G536" s="58" t="s">
        <v>693</v>
      </c>
      <c r="H536" s="59" t="s">
        <v>694</v>
      </c>
    </row>
    <row r="537" spans="1:8" ht="15">
      <c r="A537" s="115"/>
      <c r="B537" s="100"/>
      <c r="C537" s="55" t="s">
        <v>695</v>
      </c>
      <c r="D537" s="56"/>
      <c r="E537" s="56"/>
      <c r="F537" s="56"/>
      <c r="G537" s="56"/>
      <c r="H537" s="56"/>
    </row>
    <row r="538" spans="1:8" ht="60">
      <c r="A538" s="115"/>
      <c r="B538" s="100"/>
      <c r="C538" s="57"/>
      <c r="D538" s="57" t="s">
        <v>696</v>
      </c>
      <c r="E538" s="63" t="s">
        <v>692</v>
      </c>
      <c r="F538" s="58" t="s">
        <v>19</v>
      </c>
      <c r="G538" s="58" t="s">
        <v>693</v>
      </c>
      <c r="H538" s="59" t="s">
        <v>697</v>
      </c>
    </row>
    <row r="539" spans="1:8" ht="30.75" customHeight="1">
      <c r="A539" s="115"/>
      <c r="B539" s="100"/>
      <c r="C539" s="102" t="s">
        <v>698</v>
      </c>
      <c r="D539" s="103"/>
      <c r="E539" s="103"/>
      <c r="F539" s="103"/>
      <c r="G539" s="103"/>
      <c r="H539" s="104"/>
    </row>
    <row r="540" spans="1:8" ht="45">
      <c r="A540" s="115"/>
      <c r="B540" s="100"/>
      <c r="C540" s="57"/>
      <c r="D540" s="57" t="s">
        <v>699</v>
      </c>
      <c r="E540" s="63" t="s">
        <v>865</v>
      </c>
      <c r="F540" s="58" t="s">
        <v>148</v>
      </c>
      <c r="G540" s="58" t="s">
        <v>148</v>
      </c>
      <c r="H540" s="59" t="s">
        <v>700</v>
      </c>
    </row>
    <row r="541" spans="1:8" ht="35.25" customHeight="1">
      <c r="A541" s="115"/>
      <c r="B541" s="100"/>
      <c r="C541" s="102" t="s">
        <v>701</v>
      </c>
      <c r="D541" s="103"/>
      <c r="E541" s="103"/>
      <c r="F541" s="103"/>
      <c r="G541" s="103"/>
      <c r="H541" s="104"/>
    </row>
    <row r="542" spans="1:8" ht="75">
      <c r="A542" s="115"/>
      <c r="B542" s="100"/>
      <c r="C542" s="57"/>
      <c r="D542" s="57" t="s">
        <v>702</v>
      </c>
      <c r="E542" s="63" t="s">
        <v>692</v>
      </c>
      <c r="F542" s="58" t="s">
        <v>19</v>
      </c>
      <c r="G542" s="58" t="s">
        <v>693</v>
      </c>
      <c r="H542" s="59" t="s">
        <v>703</v>
      </c>
    </row>
    <row r="543" spans="1:8" ht="15">
      <c r="A543" s="115"/>
      <c r="B543" s="100"/>
      <c r="C543" s="55" t="s">
        <v>704</v>
      </c>
      <c r="D543" s="56"/>
      <c r="E543" s="56"/>
      <c r="F543" s="56"/>
      <c r="G543" s="56"/>
      <c r="H543" s="56"/>
    </row>
    <row r="544" spans="1:8" ht="45">
      <c r="A544" s="115"/>
      <c r="B544" s="100"/>
      <c r="C544" s="57"/>
      <c r="D544" s="57" t="s">
        <v>705</v>
      </c>
      <c r="E544" s="63" t="s">
        <v>692</v>
      </c>
      <c r="F544" s="58" t="s">
        <v>19</v>
      </c>
      <c r="G544" s="58" t="s">
        <v>693</v>
      </c>
      <c r="H544" s="59" t="s">
        <v>706</v>
      </c>
    </row>
    <row r="545" spans="1:8" ht="34.5" customHeight="1">
      <c r="A545" s="115"/>
      <c r="B545" s="100"/>
      <c r="C545" s="102" t="s">
        <v>707</v>
      </c>
      <c r="D545" s="103"/>
      <c r="E545" s="103"/>
      <c r="F545" s="103"/>
      <c r="G545" s="103"/>
      <c r="H545" s="104"/>
    </row>
    <row r="546" spans="1:8" ht="45">
      <c r="A546" s="115"/>
      <c r="B546" s="101"/>
      <c r="C546" s="57"/>
      <c r="D546" s="57" t="s">
        <v>708</v>
      </c>
      <c r="E546" s="63" t="s">
        <v>692</v>
      </c>
      <c r="F546" s="58" t="s">
        <v>19</v>
      </c>
      <c r="G546" s="58" t="s">
        <v>693</v>
      </c>
      <c r="H546" s="59" t="s">
        <v>706</v>
      </c>
    </row>
    <row r="547" spans="1:8" ht="15">
      <c r="A547" s="115"/>
      <c r="B547" s="96" t="s">
        <v>855</v>
      </c>
      <c r="C547" s="97"/>
      <c r="D547" s="97"/>
      <c r="E547" s="97"/>
      <c r="F547" s="97"/>
      <c r="G547" s="97"/>
      <c r="H547" s="98"/>
    </row>
    <row r="548" spans="1:8" ht="33" customHeight="1">
      <c r="A548" s="115"/>
      <c r="B548" s="99"/>
      <c r="C548" s="102" t="s">
        <v>709</v>
      </c>
      <c r="D548" s="103"/>
      <c r="E548" s="103"/>
      <c r="F548" s="103"/>
      <c r="G548" s="103"/>
      <c r="H548" s="104"/>
    </row>
    <row r="549" spans="1:8" ht="75">
      <c r="A549" s="115"/>
      <c r="B549" s="100"/>
      <c r="C549" s="57"/>
      <c r="D549" s="57" t="s">
        <v>710</v>
      </c>
      <c r="E549" s="63" t="s">
        <v>787</v>
      </c>
      <c r="F549" s="58" t="s">
        <v>711</v>
      </c>
      <c r="G549" s="58" t="s">
        <v>712</v>
      </c>
      <c r="H549" s="59" t="s">
        <v>713</v>
      </c>
    </row>
    <row r="550" spans="1:8" ht="15">
      <c r="A550" s="115"/>
      <c r="B550" s="100"/>
      <c r="C550" s="55" t="s">
        <v>714</v>
      </c>
      <c r="D550" s="56"/>
      <c r="E550" s="56"/>
      <c r="F550" s="56"/>
      <c r="G550" s="56"/>
      <c r="H550" s="56"/>
    </row>
    <row r="551" spans="1:8" ht="30">
      <c r="A551" s="115"/>
      <c r="B551" s="101"/>
      <c r="C551" s="57"/>
      <c r="D551" s="57" t="s">
        <v>715</v>
      </c>
      <c r="E551" s="63" t="s">
        <v>787</v>
      </c>
      <c r="F551" s="58" t="s">
        <v>149</v>
      </c>
      <c r="G551" s="58" t="s">
        <v>188</v>
      </c>
      <c r="H551" s="59" t="s">
        <v>716</v>
      </c>
    </row>
    <row r="552" spans="1:8" ht="15">
      <c r="A552" s="52" t="s">
        <v>717</v>
      </c>
      <c r="B552" s="60"/>
      <c r="C552" s="60"/>
      <c r="D552" s="61"/>
      <c r="E552" s="61"/>
      <c r="F552" s="61"/>
      <c r="G552" s="61"/>
      <c r="H552" s="61"/>
    </row>
    <row r="553" spans="1:8" ht="15">
      <c r="A553" s="115"/>
      <c r="B553" s="96" t="s">
        <v>856</v>
      </c>
      <c r="C553" s="97"/>
      <c r="D553" s="97"/>
      <c r="E553" s="97"/>
      <c r="F553" s="97"/>
      <c r="G553" s="97"/>
      <c r="H553" s="98"/>
    </row>
    <row r="554" spans="1:8" ht="15">
      <c r="A554" s="115"/>
      <c r="B554" s="99"/>
      <c r="C554" s="55" t="s">
        <v>718</v>
      </c>
      <c r="D554" s="56"/>
      <c r="E554" s="56"/>
      <c r="F554" s="56"/>
      <c r="G554" s="56"/>
      <c r="H554" s="56"/>
    </row>
    <row r="555" spans="1:8" ht="15">
      <c r="A555" s="115"/>
      <c r="B555" s="100"/>
      <c r="C555" s="57"/>
      <c r="D555" s="57" t="s">
        <v>719</v>
      </c>
      <c r="E555" s="63" t="s">
        <v>787</v>
      </c>
      <c r="F555" s="58" t="s">
        <v>149</v>
      </c>
      <c r="G555" s="58" t="s">
        <v>149</v>
      </c>
      <c r="H555" s="59"/>
    </row>
    <row r="556" spans="1:8" ht="15">
      <c r="A556" s="115"/>
      <c r="B556" s="100"/>
      <c r="C556" s="55" t="s">
        <v>720</v>
      </c>
      <c r="D556" s="56"/>
      <c r="E556" s="56"/>
      <c r="F556" s="56"/>
      <c r="G556" s="56"/>
      <c r="H556" s="56"/>
    </row>
    <row r="557" spans="1:8" ht="15">
      <c r="A557" s="115"/>
      <c r="B557" s="100"/>
      <c r="C557" s="57"/>
      <c r="D557" s="57" t="s">
        <v>721</v>
      </c>
      <c r="E557" s="63" t="s">
        <v>787</v>
      </c>
      <c r="F557" s="58" t="s">
        <v>149</v>
      </c>
      <c r="G557" s="58" t="s">
        <v>149</v>
      </c>
      <c r="H557" s="59"/>
    </row>
    <row r="558" spans="1:8" ht="15">
      <c r="A558" s="115"/>
      <c r="B558" s="100"/>
      <c r="C558" s="55" t="s">
        <v>722</v>
      </c>
      <c r="D558" s="56"/>
      <c r="E558" s="56"/>
      <c r="F558" s="56"/>
      <c r="G558" s="56"/>
      <c r="H558" s="56"/>
    </row>
    <row r="559" spans="1:8" ht="45">
      <c r="A559" s="115"/>
      <c r="B559" s="100"/>
      <c r="C559" s="115"/>
      <c r="D559" s="57" t="s">
        <v>723</v>
      </c>
      <c r="E559" s="63" t="s">
        <v>787</v>
      </c>
      <c r="F559" s="58" t="s">
        <v>148</v>
      </c>
      <c r="G559" s="58" t="s">
        <v>148</v>
      </c>
      <c r="H559" s="59"/>
    </row>
    <row r="560" spans="1:8" ht="30">
      <c r="A560" s="115"/>
      <c r="B560" s="100"/>
      <c r="C560" s="115"/>
      <c r="D560" s="57" t="s">
        <v>724</v>
      </c>
      <c r="E560" s="63" t="s">
        <v>787</v>
      </c>
      <c r="F560" s="58" t="s">
        <v>148</v>
      </c>
      <c r="G560" s="58" t="s">
        <v>148</v>
      </c>
      <c r="H560" s="59"/>
    </row>
    <row r="561" spans="1:8" ht="15">
      <c r="A561" s="115"/>
      <c r="B561" s="100"/>
      <c r="C561" s="55" t="s">
        <v>725</v>
      </c>
      <c r="D561" s="56"/>
      <c r="E561" s="56"/>
      <c r="F561" s="56"/>
      <c r="G561" s="56"/>
      <c r="H561" s="56"/>
    </row>
    <row r="562" spans="1:8" ht="45">
      <c r="A562" s="115"/>
      <c r="B562" s="100"/>
      <c r="C562" s="57"/>
      <c r="D562" s="57" t="s">
        <v>726</v>
      </c>
      <c r="E562" s="63" t="s">
        <v>787</v>
      </c>
      <c r="F562" s="58" t="s">
        <v>149</v>
      </c>
      <c r="G562" s="58" t="s">
        <v>148</v>
      </c>
      <c r="H562" s="59" t="s">
        <v>727</v>
      </c>
    </row>
    <row r="563" spans="1:8" ht="15">
      <c r="A563" s="115"/>
      <c r="B563" s="100"/>
      <c r="C563" s="55" t="s">
        <v>728</v>
      </c>
      <c r="D563" s="56"/>
      <c r="E563" s="56"/>
      <c r="F563" s="56"/>
      <c r="G563" s="56"/>
      <c r="H563" s="56"/>
    </row>
    <row r="564" spans="1:8" ht="30">
      <c r="A564" s="115"/>
      <c r="B564" s="100"/>
      <c r="C564" s="57"/>
      <c r="D564" s="57" t="s">
        <v>729</v>
      </c>
      <c r="E564" s="63" t="s">
        <v>787</v>
      </c>
      <c r="F564" s="58" t="s">
        <v>149</v>
      </c>
      <c r="G564" s="58" t="s">
        <v>148</v>
      </c>
      <c r="H564" s="59" t="s">
        <v>730</v>
      </c>
    </row>
    <row r="565" spans="1:8" ht="15">
      <c r="A565" s="115"/>
      <c r="B565" s="100"/>
      <c r="C565" s="55" t="s">
        <v>731</v>
      </c>
      <c r="D565" s="56"/>
      <c r="E565" s="56"/>
      <c r="F565" s="56"/>
      <c r="G565" s="56"/>
      <c r="H565" s="56"/>
    </row>
    <row r="566" spans="1:8" ht="15">
      <c r="A566" s="115"/>
      <c r="B566" s="101"/>
      <c r="C566" s="57"/>
      <c r="D566" s="57" t="s">
        <v>732</v>
      </c>
      <c r="E566" s="63" t="s">
        <v>787</v>
      </c>
      <c r="F566" s="58" t="s">
        <v>149</v>
      </c>
      <c r="G566" s="58" t="s">
        <v>149</v>
      </c>
      <c r="H566" s="59"/>
    </row>
    <row r="567" spans="1:8" ht="15">
      <c r="A567" s="115"/>
      <c r="B567" s="96" t="s">
        <v>857</v>
      </c>
      <c r="C567" s="97"/>
      <c r="D567" s="97"/>
      <c r="E567" s="97"/>
      <c r="F567" s="97"/>
      <c r="G567" s="97"/>
      <c r="H567" s="98"/>
    </row>
    <row r="568" spans="1:8" ht="15">
      <c r="A568" s="115"/>
      <c r="B568" s="99"/>
      <c r="C568" s="93" t="s">
        <v>733</v>
      </c>
      <c r="D568" s="108"/>
      <c r="E568" s="108"/>
      <c r="F568" s="108"/>
      <c r="G568" s="108"/>
      <c r="H568" s="109"/>
    </row>
    <row r="569" spans="1:8" ht="60">
      <c r="A569" s="115"/>
      <c r="B569" s="100"/>
      <c r="C569" s="57"/>
      <c r="D569" s="57" t="s">
        <v>734</v>
      </c>
      <c r="E569" s="63" t="s">
        <v>869</v>
      </c>
      <c r="F569" s="58" t="s">
        <v>735</v>
      </c>
      <c r="G569" s="58" t="s">
        <v>736</v>
      </c>
      <c r="H569" s="59" t="s">
        <v>737</v>
      </c>
    </row>
    <row r="570" spans="1:8" ht="15">
      <c r="A570" s="115"/>
      <c r="B570" s="100"/>
      <c r="C570" s="93" t="s">
        <v>738</v>
      </c>
      <c r="D570" s="94"/>
      <c r="E570" s="94"/>
      <c r="F570" s="94"/>
      <c r="G570" s="94"/>
      <c r="H570" s="95"/>
    </row>
    <row r="571" spans="1:8" ht="30">
      <c r="A571" s="115"/>
      <c r="B571" s="100"/>
      <c r="C571" s="57"/>
      <c r="D571" s="57" t="s">
        <v>739</v>
      </c>
      <c r="E571" s="63" t="s">
        <v>787</v>
      </c>
      <c r="F571" s="58" t="s">
        <v>740</v>
      </c>
      <c r="G571" s="58" t="s">
        <v>740</v>
      </c>
      <c r="H571" s="59"/>
    </row>
    <row r="572" spans="1:8" ht="15">
      <c r="A572" s="115"/>
      <c r="B572" s="100"/>
      <c r="C572" s="55" t="s">
        <v>741</v>
      </c>
      <c r="D572" s="56"/>
      <c r="E572" s="56"/>
      <c r="F572" s="56"/>
      <c r="G572" s="56"/>
      <c r="H572" s="56"/>
    </row>
    <row r="573" spans="1:8" ht="15">
      <c r="A573" s="115"/>
      <c r="B573" s="100"/>
      <c r="C573" s="57"/>
      <c r="D573" s="57" t="s">
        <v>742</v>
      </c>
      <c r="E573" s="63" t="s">
        <v>787</v>
      </c>
      <c r="F573" s="58" t="s">
        <v>149</v>
      </c>
      <c r="G573" s="58" t="s">
        <v>149</v>
      </c>
      <c r="H573" s="59"/>
    </row>
    <row r="574" spans="1:8" ht="15">
      <c r="A574" s="115"/>
      <c r="B574" s="100"/>
      <c r="C574" s="93" t="s">
        <v>743</v>
      </c>
      <c r="D574" s="94"/>
      <c r="E574" s="94"/>
      <c r="F574" s="94"/>
      <c r="G574" s="94"/>
      <c r="H574" s="95"/>
    </row>
    <row r="575" spans="1:8" ht="15">
      <c r="A575" s="115"/>
      <c r="B575" s="100"/>
      <c r="C575" s="57"/>
      <c r="D575" s="57" t="s">
        <v>744</v>
      </c>
      <c r="E575" s="63" t="s">
        <v>787</v>
      </c>
      <c r="F575" s="58" t="s">
        <v>745</v>
      </c>
      <c r="G575" s="58" t="s">
        <v>148</v>
      </c>
      <c r="H575" s="59" t="s">
        <v>746</v>
      </c>
    </row>
    <row r="576" spans="1:8" ht="15">
      <c r="A576" s="115"/>
      <c r="B576" s="100"/>
      <c r="C576" s="93" t="s">
        <v>747</v>
      </c>
      <c r="D576" s="94"/>
      <c r="E576" s="94"/>
      <c r="F576" s="94"/>
      <c r="G576" s="94"/>
      <c r="H576" s="95"/>
    </row>
    <row r="577" spans="1:8" ht="30">
      <c r="A577" s="115"/>
      <c r="B577" s="100"/>
      <c r="C577" s="57"/>
      <c r="D577" s="57" t="s">
        <v>748</v>
      </c>
      <c r="E577" s="63" t="s">
        <v>879</v>
      </c>
      <c r="F577" s="58" t="s">
        <v>749</v>
      </c>
      <c r="G577" s="58" t="s">
        <v>750</v>
      </c>
      <c r="H577" s="59"/>
    </row>
    <row r="578" spans="1:8" ht="15">
      <c r="A578" s="115"/>
      <c r="B578" s="100"/>
      <c r="C578" s="55" t="s">
        <v>751</v>
      </c>
      <c r="D578" s="56"/>
      <c r="E578" s="56"/>
      <c r="F578" s="56"/>
      <c r="G578" s="56"/>
      <c r="H578" s="56"/>
    </row>
    <row r="579" spans="1:8" ht="45">
      <c r="A579" s="115"/>
      <c r="B579" s="100"/>
      <c r="C579" s="57"/>
      <c r="D579" s="57" t="s">
        <v>752</v>
      </c>
      <c r="E579" s="63" t="s">
        <v>879</v>
      </c>
      <c r="F579" s="58" t="s">
        <v>753</v>
      </c>
      <c r="G579" s="58" t="s">
        <v>754</v>
      </c>
      <c r="H579" s="59"/>
    </row>
    <row r="580" spans="1:8" ht="15">
      <c r="A580" s="115"/>
      <c r="B580" s="100"/>
      <c r="C580" s="55" t="s">
        <v>755</v>
      </c>
      <c r="D580" s="56"/>
      <c r="E580" s="56"/>
      <c r="F580" s="56"/>
      <c r="G580" s="56"/>
      <c r="H580" s="56"/>
    </row>
    <row r="581" spans="1:8" ht="30">
      <c r="A581" s="115"/>
      <c r="B581" s="100"/>
      <c r="C581" s="57"/>
      <c r="D581" s="57" t="s">
        <v>756</v>
      </c>
      <c r="E581" s="63" t="s">
        <v>787</v>
      </c>
      <c r="F581" s="58" t="s">
        <v>173</v>
      </c>
      <c r="G581" s="58" t="s">
        <v>173</v>
      </c>
      <c r="H581" s="59"/>
    </row>
    <row r="582" spans="1:8" ht="15">
      <c r="A582" s="115"/>
      <c r="B582" s="100"/>
      <c r="C582" s="93" t="s">
        <v>757</v>
      </c>
      <c r="D582" s="94"/>
      <c r="E582" s="94"/>
      <c r="F582" s="94"/>
      <c r="G582" s="94"/>
      <c r="H582" s="95"/>
    </row>
    <row r="583" spans="1:8" ht="30">
      <c r="A583" s="115"/>
      <c r="B583" s="100"/>
      <c r="C583" s="57"/>
      <c r="D583" s="57" t="s">
        <v>758</v>
      </c>
      <c r="E583" s="63" t="s">
        <v>879</v>
      </c>
      <c r="F583" s="58" t="s">
        <v>759</v>
      </c>
      <c r="G583" s="58" t="s">
        <v>760</v>
      </c>
      <c r="H583" s="59"/>
    </row>
    <row r="584" spans="1:8" ht="15">
      <c r="A584" s="115"/>
      <c r="B584" s="100"/>
      <c r="C584" s="93" t="s">
        <v>761</v>
      </c>
      <c r="D584" s="94"/>
      <c r="E584" s="94"/>
      <c r="F584" s="94"/>
      <c r="G584" s="94"/>
      <c r="H584" s="95"/>
    </row>
    <row r="585" spans="1:8" ht="15">
      <c r="A585" s="115"/>
      <c r="B585" s="100"/>
      <c r="C585" s="57"/>
      <c r="D585" s="57" t="s">
        <v>762</v>
      </c>
      <c r="E585" s="63" t="s">
        <v>787</v>
      </c>
      <c r="F585" s="58" t="s">
        <v>160</v>
      </c>
      <c r="G585" s="58" t="s">
        <v>160</v>
      </c>
      <c r="H585" s="59"/>
    </row>
    <row r="586" spans="1:8" ht="15">
      <c r="A586" s="115"/>
      <c r="B586" s="100"/>
      <c r="C586" s="55" t="s">
        <v>763</v>
      </c>
      <c r="D586" s="56"/>
      <c r="E586" s="56"/>
      <c r="F586" s="56"/>
      <c r="G586" s="56"/>
      <c r="H586" s="56"/>
    </row>
    <row r="587" spans="1:8" ht="15">
      <c r="A587" s="115"/>
      <c r="B587" s="100"/>
      <c r="C587" s="57"/>
      <c r="D587" s="57" t="s">
        <v>764</v>
      </c>
      <c r="E587" s="63" t="s">
        <v>787</v>
      </c>
      <c r="F587" s="58" t="s">
        <v>765</v>
      </c>
      <c r="G587" s="58" t="s">
        <v>765</v>
      </c>
      <c r="H587" s="59"/>
    </row>
    <row r="588" spans="1:8" ht="15">
      <c r="A588" s="115"/>
      <c r="B588" s="100"/>
      <c r="C588" s="93" t="s">
        <v>766</v>
      </c>
      <c r="D588" s="94"/>
      <c r="E588" s="94"/>
      <c r="F588" s="94"/>
      <c r="G588" s="94"/>
      <c r="H588" s="95"/>
    </row>
    <row r="589" spans="1:8" ht="30">
      <c r="A589" s="115"/>
      <c r="B589" s="100"/>
      <c r="C589" s="57"/>
      <c r="D589" s="57" t="s">
        <v>767</v>
      </c>
      <c r="E589" s="63" t="s">
        <v>787</v>
      </c>
      <c r="F589" s="58" t="s">
        <v>173</v>
      </c>
      <c r="G589" s="58" t="s">
        <v>173</v>
      </c>
      <c r="H589" s="59"/>
    </row>
    <row r="590" spans="1:8" ht="15">
      <c r="A590" s="115"/>
      <c r="B590" s="100"/>
      <c r="C590" s="55" t="s">
        <v>768</v>
      </c>
      <c r="D590" s="56"/>
      <c r="E590" s="56"/>
      <c r="F590" s="56"/>
      <c r="G590" s="56"/>
      <c r="H590" s="56"/>
    </row>
    <row r="591" spans="1:8" ht="30">
      <c r="A591" s="115"/>
      <c r="B591" s="100"/>
      <c r="C591" s="57"/>
      <c r="D591" s="57" t="s">
        <v>769</v>
      </c>
      <c r="E591" s="63" t="s">
        <v>787</v>
      </c>
      <c r="F591" s="58" t="s">
        <v>770</v>
      </c>
      <c r="G591" s="58" t="s">
        <v>770</v>
      </c>
      <c r="H591" s="59"/>
    </row>
    <row r="592" spans="1:8" ht="15">
      <c r="A592" s="115"/>
      <c r="B592" s="100"/>
      <c r="C592" s="55" t="s">
        <v>771</v>
      </c>
      <c r="D592" s="56"/>
      <c r="E592" s="56"/>
      <c r="F592" s="56"/>
      <c r="G592" s="56"/>
      <c r="H592" s="56"/>
    </row>
    <row r="593" spans="1:8" ht="30">
      <c r="A593" s="115"/>
      <c r="B593" s="100"/>
      <c r="C593" s="57"/>
      <c r="D593" s="57" t="s">
        <v>772</v>
      </c>
      <c r="E593" s="63" t="s">
        <v>787</v>
      </c>
      <c r="F593" s="58" t="s">
        <v>773</v>
      </c>
      <c r="G593" s="58" t="s">
        <v>143</v>
      </c>
      <c r="H593" s="59"/>
    </row>
    <row r="594" spans="1:8" ht="15">
      <c r="A594" s="115"/>
      <c r="B594" s="100"/>
      <c r="C594" s="93" t="s">
        <v>774</v>
      </c>
      <c r="D594" s="94"/>
      <c r="E594" s="94"/>
      <c r="F594" s="94"/>
      <c r="G594" s="94"/>
      <c r="H594" s="95"/>
    </row>
    <row r="595" spans="1:8" ht="15">
      <c r="A595" s="115"/>
      <c r="B595" s="101"/>
      <c r="C595" s="57"/>
      <c r="D595" s="57" t="s">
        <v>775</v>
      </c>
      <c r="E595" s="63" t="s">
        <v>787</v>
      </c>
      <c r="F595" s="58" t="s">
        <v>148</v>
      </c>
      <c r="G595" s="58" t="s">
        <v>301</v>
      </c>
      <c r="H595" s="59"/>
    </row>
    <row r="596" spans="1:8" ht="15">
      <c r="A596" s="105" t="s">
        <v>858</v>
      </c>
      <c r="B596" s="106"/>
      <c r="C596" s="106"/>
      <c r="D596" s="106"/>
      <c r="E596" s="106"/>
      <c r="F596" s="106"/>
      <c r="G596" s="106"/>
      <c r="H596" s="107"/>
    </row>
    <row r="597" spans="1:8" ht="15">
      <c r="A597" s="115"/>
      <c r="B597" s="93" t="s">
        <v>862</v>
      </c>
      <c r="C597" s="94"/>
      <c r="D597" s="94"/>
      <c r="E597" s="94"/>
      <c r="F597" s="94"/>
      <c r="G597" s="94"/>
      <c r="H597" s="95"/>
    </row>
    <row r="598" spans="1:8" ht="15">
      <c r="A598" s="115"/>
      <c r="B598" s="99"/>
      <c r="C598" s="93" t="s">
        <v>776</v>
      </c>
      <c r="D598" s="94"/>
      <c r="E598" s="94"/>
      <c r="F598" s="94"/>
      <c r="G598" s="94"/>
      <c r="H598" s="95"/>
    </row>
    <row r="599" spans="1:8" ht="15">
      <c r="A599" s="115"/>
      <c r="B599" s="101"/>
      <c r="C599" s="57"/>
      <c r="D599" s="57" t="s">
        <v>777</v>
      </c>
      <c r="E599" s="63" t="s">
        <v>787</v>
      </c>
      <c r="F599" s="58" t="s">
        <v>148</v>
      </c>
      <c r="G599" s="58" t="s">
        <v>148</v>
      </c>
      <c r="H599" s="59"/>
    </row>
    <row r="600" spans="1:8" ht="15">
      <c r="A600" s="52" t="s">
        <v>859</v>
      </c>
      <c r="B600" s="60"/>
      <c r="C600" s="60"/>
      <c r="D600" s="61"/>
      <c r="E600" s="61"/>
      <c r="F600" s="61"/>
      <c r="G600" s="61"/>
      <c r="H600" s="61"/>
    </row>
    <row r="601" spans="1:8" ht="15" hidden="1">
      <c r="A601" s="115"/>
      <c r="B601" s="64" t="s">
        <v>860</v>
      </c>
      <c r="C601" s="55"/>
      <c r="D601" s="56"/>
      <c r="E601" s="56"/>
      <c r="F601" s="56"/>
      <c r="G601" s="56"/>
      <c r="H601" s="56"/>
    </row>
    <row r="602" spans="1:8" ht="15" hidden="1">
      <c r="A602" s="115"/>
      <c r="B602" s="99"/>
      <c r="C602" s="55" t="s">
        <v>778</v>
      </c>
      <c r="D602" s="56"/>
      <c r="E602" s="56"/>
      <c r="F602" s="56"/>
      <c r="G602" s="56"/>
      <c r="H602" s="56"/>
    </row>
    <row r="603" spans="1:8" ht="15" hidden="1">
      <c r="A603" s="115"/>
      <c r="B603" s="101"/>
      <c r="C603" s="57"/>
      <c r="D603" s="57" t="s">
        <v>580</v>
      </c>
      <c r="E603" s="57" t="s">
        <v>581</v>
      </c>
      <c r="F603" s="58" t="s">
        <v>19</v>
      </c>
      <c r="G603" s="58" t="s">
        <v>148</v>
      </c>
      <c r="H603" s="59"/>
    </row>
    <row r="604" spans="1:8" ht="15">
      <c r="A604" s="115"/>
      <c r="B604" s="64" t="s">
        <v>861</v>
      </c>
      <c r="C604" s="55"/>
      <c r="D604" s="56"/>
      <c r="E604" s="56"/>
      <c r="F604" s="56"/>
      <c r="G604" s="56"/>
      <c r="H604" s="56"/>
    </row>
    <row r="605" spans="1:8" ht="15">
      <c r="A605" s="115"/>
      <c r="B605" s="99"/>
      <c r="C605" s="55" t="s">
        <v>779</v>
      </c>
      <c r="D605" s="56"/>
      <c r="E605" s="56"/>
      <c r="F605" s="56"/>
      <c r="G605" s="56"/>
      <c r="H605" s="56"/>
    </row>
    <row r="606" spans="1:8" ht="45">
      <c r="A606" s="115"/>
      <c r="B606" s="100"/>
      <c r="C606" s="57"/>
      <c r="D606" s="57" t="s">
        <v>780</v>
      </c>
      <c r="E606" s="63" t="s">
        <v>864</v>
      </c>
      <c r="F606" s="58" t="s">
        <v>148</v>
      </c>
      <c r="G606" s="58" t="s">
        <v>148</v>
      </c>
      <c r="H606" s="59"/>
    </row>
    <row r="607" spans="1:8" ht="15">
      <c r="A607" s="115"/>
      <c r="B607" s="100"/>
      <c r="C607" s="55" t="s">
        <v>781</v>
      </c>
      <c r="D607" s="56"/>
      <c r="E607" s="56"/>
      <c r="F607" s="56"/>
      <c r="G607" s="56"/>
      <c r="H607" s="56"/>
    </row>
    <row r="608" spans="1:8" ht="45">
      <c r="A608" s="115"/>
      <c r="B608" s="100"/>
      <c r="C608" s="57"/>
      <c r="D608" s="57" t="s">
        <v>782</v>
      </c>
      <c r="E608" s="63" t="s">
        <v>864</v>
      </c>
      <c r="F608" s="58" t="s">
        <v>148</v>
      </c>
      <c r="G608" s="58" t="s">
        <v>148</v>
      </c>
      <c r="H608" s="59"/>
    </row>
    <row r="609" spans="1:8" ht="15">
      <c r="A609" s="115"/>
      <c r="B609" s="100"/>
      <c r="C609" s="55" t="s">
        <v>783</v>
      </c>
      <c r="D609" s="56"/>
      <c r="E609" s="56"/>
      <c r="F609" s="56"/>
      <c r="G609" s="56"/>
      <c r="H609" s="56"/>
    </row>
    <row r="610" spans="1:8" ht="45">
      <c r="A610" s="115"/>
      <c r="B610" s="101"/>
      <c r="C610" s="57"/>
      <c r="D610" s="57" t="s">
        <v>784</v>
      </c>
      <c r="E610" s="63" t="s">
        <v>864</v>
      </c>
      <c r="F610" s="58" t="s">
        <v>19</v>
      </c>
      <c r="G610" s="58" t="s">
        <v>785</v>
      </c>
      <c r="H610" s="59"/>
    </row>
  </sheetData>
  <sheetProtection/>
  <mergeCells count="209">
    <mergeCell ref="A1:H1"/>
    <mergeCell ref="A4:A5"/>
    <mergeCell ref="B4:B5"/>
    <mergeCell ref="C4:C5"/>
    <mergeCell ref="D4:D5"/>
    <mergeCell ref="E4:E5"/>
    <mergeCell ref="F4:G4"/>
    <mergeCell ref="H4:H5"/>
    <mergeCell ref="A2:H2"/>
    <mergeCell ref="C203:H203"/>
    <mergeCell ref="B201:B246"/>
    <mergeCell ref="C217:H217"/>
    <mergeCell ref="A8:A17"/>
    <mergeCell ref="A19:A68"/>
    <mergeCell ref="A70:A131"/>
    <mergeCell ref="A133:A153"/>
    <mergeCell ref="A155:A166"/>
    <mergeCell ref="A168:A176"/>
    <mergeCell ref="B120:B131"/>
    <mergeCell ref="A432:A452"/>
    <mergeCell ref="A454:A481"/>
    <mergeCell ref="A178:A198"/>
    <mergeCell ref="A200:A310"/>
    <mergeCell ref="A312:A329"/>
    <mergeCell ref="A331:A373"/>
    <mergeCell ref="A375:A430"/>
    <mergeCell ref="B187:B198"/>
    <mergeCell ref="C75:H75"/>
    <mergeCell ref="C77:H77"/>
    <mergeCell ref="C79:H79"/>
    <mergeCell ref="C81:H81"/>
    <mergeCell ref="C117:H117"/>
    <mergeCell ref="C126:H126"/>
    <mergeCell ref="B58:B65"/>
    <mergeCell ref="B67:B68"/>
    <mergeCell ref="B71:B118"/>
    <mergeCell ref="B66:H66"/>
    <mergeCell ref="C559:C560"/>
    <mergeCell ref="A597:A599"/>
    <mergeCell ref="A483:A494"/>
    <mergeCell ref="A496:A530"/>
    <mergeCell ref="A532:A551"/>
    <mergeCell ref="A553:A595"/>
    <mergeCell ref="C109:H109"/>
    <mergeCell ref="C111:H111"/>
    <mergeCell ref="C113:H113"/>
    <mergeCell ref="C115:H115"/>
    <mergeCell ref="C95:H95"/>
    <mergeCell ref="B9:B12"/>
    <mergeCell ref="B14:B17"/>
    <mergeCell ref="B20:B23"/>
    <mergeCell ref="B25:B34"/>
    <mergeCell ref="B36:B53"/>
    <mergeCell ref="B142:B143"/>
    <mergeCell ref="C147:H147"/>
    <mergeCell ref="C149:H149"/>
    <mergeCell ref="C152:H152"/>
    <mergeCell ref="B145:B150"/>
    <mergeCell ref="B152:B153"/>
    <mergeCell ref="B156:B163"/>
    <mergeCell ref="B155:H155"/>
    <mergeCell ref="B165:B166"/>
    <mergeCell ref="C184:H184"/>
    <mergeCell ref="B179:B182"/>
    <mergeCell ref="B184:B185"/>
    <mergeCell ref="C179:H179"/>
    <mergeCell ref="D181:H181"/>
    <mergeCell ref="C172:H172"/>
    <mergeCell ref="C169:H169"/>
    <mergeCell ref="C219:H219"/>
    <mergeCell ref="C221:H221"/>
    <mergeCell ref="C223:H223"/>
    <mergeCell ref="C227:H227"/>
    <mergeCell ref="C231:H231"/>
    <mergeCell ref="C233:H233"/>
    <mergeCell ref="C237:H237"/>
    <mergeCell ref="C239:H239"/>
    <mergeCell ref="B248:B265"/>
    <mergeCell ref="B267:B282"/>
    <mergeCell ref="B284:B303"/>
    <mergeCell ref="C288:H288"/>
    <mergeCell ref="C290:H290"/>
    <mergeCell ref="C305:H305"/>
    <mergeCell ref="B305:B310"/>
    <mergeCell ref="A311:H311"/>
    <mergeCell ref="B313:B320"/>
    <mergeCell ref="C319:H319"/>
    <mergeCell ref="B322:B323"/>
    <mergeCell ref="B321:H321"/>
    <mergeCell ref="B325:B326"/>
    <mergeCell ref="B327:H327"/>
    <mergeCell ref="B328:B329"/>
    <mergeCell ref="B331:H331"/>
    <mergeCell ref="B332:B335"/>
    <mergeCell ref="B336:H336"/>
    <mergeCell ref="B337:B342"/>
    <mergeCell ref="C339:H339"/>
    <mergeCell ref="C341:H341"/>
    <mergeCell ref="B343:H343"/>
    <mergeCell ref="B344:B357"/>
    <mergeCell ref="C348:H348"/>
    <mergeCell ref="C346:H346"/>
    <mergeCell ref="C352:H352"/>
    <mergeCell ref="B358:H358"/>
    <mergeCell ref="B359:B370"/>
    <mergeCell ref="B371:H371"/>
    <mergeCell ref="B372:B373"/>
    <mergeCell ref="C372:H372"/>
    <mergeCell ref="A374:H374"/>
    <mergeCell ref="B376:B381"/>
    <mergeCell ref="B382:H382"/>
    <mergeCell ref="B383:B398"/>
    <mergeCell ref="B399:H399"/>
    <mergeCell ref="B400:B405"/>
    <mergeCell ref="C404:H404"/>
    <mergeCell ref="C401:C403"/>
    <mergeCell ref="B407:B430"/>
    <mergeCell ref="B432:H432"/>
    <mergeCell ref="B433:B440"/>
    <mergeCell ref="C437:H437"/>
    <mergeCell ref="C439:H439"/>
    <mergeCell ref="B441:H441"/>
    <mergeCell ref="B446:H446"/>
    <mergeCell ref="B447:B452"/>
    <mergeCell ref="C449:H449"/>
    <mergeCell ref="A453:H453"/>
    <mergeCell ref="C455:H455"/>
    <mergeCell ref="B455:B470"/>
    <mergeCell ref="C457:H457"/>
    <mergeCell ref="C459:H459"/>
    <mergeCell ref="C463:H463"/>
    <mergeCell ref="C465:H465"/>
    <mergeCell ref="C467:H467"/>
    <mergeCell ref="C469:H469"/>
    <mergeCell ref="B472:B473"/>
    <mergeCell ref="B487:B494"/>
    <mergeCell ref="C413:H413"/>
    <mergeCell ref="C417:H417"/>
    <mergeCell ref="C419:H419"/>
    <mergeCell ref="C425:H425"/>
    <mergeCell ref="B442:B445"/>
    <mergeCell ref="B474:H474"/>
    <mergeCell ref="B475:B478"/>
    <mergeCell ref="B479:H479"/>
    <mergeCell ref="B480:B481"/>
    <mergeCell ref="C484:H484"/>
    <mergeCell ref="B484:B485"/>
    <mergeCell ref="B497:B500"/>
    <mergeCell ref="B496:H496"/>
    <mergeCell ref="C499:H499"/>
    <mergeCell ref="B502:B523"/>
    <mergeCell ref="C506:H506"/>
    <mergeCell ref="C510:H510"/>
    <mergeCell ref="C512:H512"/>
    <mergeCell ref="C514:H514"/>
    <mergeCell ref="C522:H522"/>
    <mergeCell ref="B532:H532"/>
    <mergeCell ref="C535:H535"/>
    <mergeCell ref="C539:H539"/>
    <mergeCell ref="B533:B546"/>
    <mergeCell ref="C541:H541"/>
    <mergeCell ref="C545:H545"/>
    <mergeCell ref="B605:B610"/>
    <mergeCell ref="B70:H70"/>
    <mergeCell ref="C334:H334"/>
    <mergeCell ref="B483:H483"/>
    <mergeCell ref="B486:H486"/>
    <mergeCell ref="C568:H568"/>
    <mergeCell ref="C548:H548"/>
    <mergeCell ref="B547:H547"/>
    <mergeCell ref="B548:B551"/>
    <mergeCell ref="B554:B566"/>
    <mergeCell ref="B568:B595"/>
    <mergeCell ref="A596:H596"/>
    <mergeCell ref="B602:B603"/>
    <mergeCell ref="B598:B599"/>
    <mergeCell ref="B553:H553"/>
    <mergeCell ref="B567:H567"/>
    <mergeCell ref="A601:A610"/>
    <mergeCell ref="B525:B530"/>
    <mergeCell ref="C529:H529"/>
    <mergeCell ref="C582:H582"/>
    <mergeCell ref="C588:H588"/>
    <mergeCell ref="B57:H57"/>
    <mergeCell ref="B183:H183"/>
    <mergeCell ref="B186:H186"/>
    <mergeCell ref="B200:H200"/>
    <mergeCell ref="C264:H264"/>
    <mergeCell ref="C269:H269"/>
    <mergeCell ref="C584:H584"/>
    <mergeCell ref="C33:H33"/>
    <mergeCell ref="C40:H40"/>
    <mergeCell ref="C36:H36"/>
    <mergeCell ref="B138:H138"/>
    <mergeCell ref="B141:H141"/>
    <mergeCell ref="B134:B137"/>
    <mergeCell ref="B139:B140"/>
    <mergeCell ref="C97:H97"/>
    <mergeCell ref="C99:H99"/>
    <mergeCell ref="B454:H454"/>
    <mergeCell ref="C197:H197"/>
    <mergeCell ref="C201:H201"/>
    <mergeCell ref="C209:H209"/>
    <mergeCell ref="C594:H594"/>
    <mergeCell ref="C598:H598"/>
    <mergeCell ref="B597:H597"/>
    <mergeCell ref="C570:H570"/>
    <mergeCell ref="C574:H574"/>
    <mergeCell ref="C576:H57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2023-10-31T11:04:41Z</cp:lastPrinted>
  <dcterms:created xsi:type="dcterms:W3CDTF">2020-07-27T09:57:55Z</dcterms:created>
  <dcterms:modified xsi:type="dcterms:W3CDTF">2023-11-01T08:01:58Z</dcterms:modified>
  <cp:category/>
  <cp:version/>
  <cp:contentType/>
  <cp:contentStatus/>
</cp:coreProperties>
</file>