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olyakova\Desktop\ВЛАСЕНКО ЮН- РАБОЧИЙ СТОЛ\Тарифы\"/>
    </mc:Choice>
  </mc:AlternateContent>
  <bookViews>
    <workbookView xWindow="0" yWindow="0" windowWidth="24690" windowHeight="10755" tabRatio="579" activeTab="2"/>
  </bookViews>
  <sheets>
    <sheet name="Вода и Отопление " sheetId="8" r:id="rId1"/>
    <sheet name="Электроэнергия " sheetId="14" r:id="rId2"/>
    <sheet name="Газ" sheetId="13" r:id="rId3"/>
    <sheet name=" ТКО, ФКР " sheetId="15" r:id="rId4"/>
  </sheets>
  <definedNames>
    <definedName name="_xlnm._FilterDatabase" localSheetId="3" hidden="1">' ТКО, ФКР '!$A$3:$K$6</definedName>
    <definedName name="_xlnm._FilterDatabase" localSheetId="0" hidden="1">'Вода и Отопление '!$A$3:$N$41</definedName>
    <definedName name="_xlnm.Print_Area" localSheetId="3">' ТКО, ФКР '!$A$1:$J$12</definedName>
    <definedName name="_xlnm.Print_Area" localSheetId="0">'Вода и Отопление '!$A$1:$L$41</definedName>
  </definedNames>
  <calcPr calcId="152511"/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5" i="13"/>
  <c r="E5" i="15" l="1"/>
  <c r="D5" i="15"/>
  <c r="G4" i="15"/>
  <c r="G5" i="15" l="1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6" i="14"/>
  <c r="G10" i="13"/>
  <c r="G9" i="13"/>
  <c r="G8" i="13"/>
  <c r="G7" i="13"/>
  <c r="G6" i="13"/>
  <c r="G5" i="13"/>
  <c r="I9" i="8" l="1"/>
  <c r="I8" i="8"/>
  <c r="I7" i="8"/>
  <c r="I6" i="8"/>
  <c r="I5" i="8"/>
  <c r="I4" i="8"/>
  <c r="I38" i="8"/>
  <c r="I37" i="8"/>
  <c r="I36" i="8"/>
  <c r="I35" i="8"/>
  <c r="I34" i="8"/>
  <c r="I10" i="8" l="1"/>
  <c r="I11" i="8"/>
  <c r="I14" i="8"/>
  <c r="I15" i="8"/>
  <c r="I18" i="8"/>
  <c r="I19" i="8"/>
  <c r="I22" i="8"/>
  <c r="I23" i="8"/>
  <c r="I26" i="8"/>
  <c r="I27" i="8"/>
  <c r="I30" i="8"/>
  <c r="I31" i="8"/>
  <c r="I39" i="8"/>
  <c r="I41" i="8"/>
  <c r="I40" i="8"/>
  <c r="G33" i="8" l="1"/>
  <c r="F33" i="8"/>
  <c r="G32" i="8"/>
  <c r="F32" i="8"/>
  <c r="G29" i="8"/>
  <c r="F29" i="8"/>
  <c r="G28" i="8"/>
  <c r="F28" i="8"/>
  <c r="G25" i="8"/>
  <c r="F25" i="8"/>
  <c r="G24" i="8"/>
  <c r="F24" i="8"/>
  <c r="G21" i="8"/>
  <c r="F21" i="8"/>
  <c r="G20" i="8"/>
  <c r="F20" i="8"/>
  <c r="G17" i="8"/>
  <c r="F17" i="8"/>
  <c r="G16" i="8"/>
  <c r="F16" i="8"/>
  <c r="G13" i="8"/>
  <c r="G12" i="8"/>
  <c r="F13" i="8"/>
  <c r="F12" i="8"/>
  <c r="I16" i="8" l="1"/>
  <c r="I17" i="8"/>
  <c r="I20" i="8"/>
  <c r="I21" i="8"/>
  <c r="I24" i="8"/>
  <c r="I25" i="8"/>
  <c r="I28" i="8"/>
  <c r="I29" i="8"/>
  <c r="I32" i="8"/>
  <c r="I33" i="8"/>
  <c r="I13" i="8"/>
  <c r="I12" i="8"/>
</calcChain>
</file>

<file path=xl/sharedStrings.xml><?xml version="1.0" encoding="utf-8"?>
<sst xmlns="http://schemas.openxmlformats.org/spreadsheetml/2006/main" count="369" uniqueCount="131">
  <si>
    <t>279-Р от 11.12.2024</t>
  </si>
  <si>
    <t>278-Р от 11.12.2024</t>
  </si>
  <si>
    <t>229-Р от 25.11.2024</t>
  </si>
  <si>
    <t>228-Р от 25.11.2024</t>
  </si>
  <si>
    <t>Водоотведение</t>
  </si>
  <si>
    <t>с 01.07.2025, 
с НДС</t>
  </si>
  <si>
    <t>Обращение с ТКО</t>
  </si>
  <si>
    <t>РСО</t>
  </si>
  <si>
    <t>Холодное в/с</t>
  </si>
  <si>
    <t>с учетом крупногабаритных отходов в месяц для МКД 0,0095 куб.м./кв.м. в месяц (исходя из годового норматива 0,114 куб.м/кв.м, утвержденного распоряжением Министерства жилищно-коммунального хозяйства Московской области(далее – МинЖКХ) от 20.09.2021 № 431-РВ).</t>
  </si>
  <si>
    <t>Плата за услугу по обращению с твердыми коммунальными отходами (далее – ТКО) на 1 кв.м. определяется исходя из предельного единого тарифа на услугу регионального оператора по обращению с ТКО и норматива накопления ТКО</t>
  </si>
  <si>
    <t>361-Р от 27.12.2024</t>
  </si>
  <si>
    <t>стр.26</t>
  </si>
  <si>
    <t>стр.10</t>
  </si>
  <si>
    <t>Изменение, %</t>
  </si>
  <si>
    <t>стр.4</t>
  </si>
  <si>
    <t>стр.7</t>
  </si>
  <si>
    <t>стр.55</t>
  </si>
  <si>
    <t>323-Р от 20.12.2024</t>
  </si>
  <si>
    <t>стр.6</t>
  </si>
  <si>
    <t>стр.3</t>
  </si>
  <si>
    <t>стр.13</t>
  </si>
  <si>
    <t>362-Р от 27.12.2024 (изменение в 332-Р от 20.12.2024)</t>
  </si>
  <si>
    <t>362-Р от 27.12.2024</t>
  </si>
  <si>
    <t>стр.8</t>
  </si>
  <si>
    <t>стр.9</t>
  </si>
  <si>
    <t>стр.24</t>
  </si>
  <si>
    <t>стр.37</t>
  </si>
  <si>
    <t>Взнос на кап.ремонт</t>
  </si>
  <si>
    <t>329-Р от 20.12.2024</t>
  </si>
  <si>
    <t>стр.56</t>
  </si>
  <si>
    <t>стр.87</t>
  </si>
  <si>
    <t xml:space="preserve">открытая </t>
  </si>
  <si>
    <t xml:space="preserve">закрытая </t>
  </si>
  <si>
    <t>331-Р от 20.12.2024</t>
  </si>
  <si>
    <t>стр.11</t>
  </si>
  <si>
    <t>стр.33</t>
  </si>
  <si>
    <t>320-Р от 20.12.2024</t>
  </si>
  <si>
    <t>система ГВС</t>
  </si>
  <si>
    <t>Отопление</t>
  </si>
  <si>
    <t>за 1 куб.м.</t>
  </si>
  <si>
    <t>с полотенцесуш.</t>
  </si>
  <si>
    <t>без полотенцесуш.</t>
  </si>
  <si>
    <t>с 01.07.2024, 
с НДС</t>
  </si>
  <si>
    <t>компоненты ГВС</t>
  </si>
  <si>
    <t>хол.вода</t>
  </si>
  <si>
    <t>услуга</t>
  </si>
  <si>
    <t>239-р от 27.11.2024</t>
  </si>
  <si>
    <t>стр.45</t>
  </si>
  <si>
    <r>
      <t xml:space="preserve">ДНП УК КП "Виктория Клаб", </t>
    </r>
    <r>
      <rPr>
        <sz val="12"/>
        <color theme="1"/>
        <rFont val="Times New Roman"/>
        <family val="1"/>
        <charset val="204"/>
      </rPr>
      <t>без НДС</t>
    </r>
  </si>
  <si>
    <t>за 1 кв.м.</t>
  </si>
  <si>
    <t>теплоноситель</t>
  </si>
  <si>
    <t>тепловая энергия</t>
  </si>
  <si>
    <t>Подъем питьевой воды</t>
  </si>
  <si>
    <t>Транспортировка сточных вод</t>
  </si>
  <si>
    <t>Транспортировка воды</t>
  </si>
  <si>
    <t>Распоряжение Комитета по ценам и тарифам Московской области</t>
  </si>
  <si>
    <t>ГУП МО "МосОблВодоканал"</t>
  </si>
  <si>
    <t>ООО "Глобус"</t>
  </si>
  <si>
    <t>ООО "Глобус"  (Иванисово)</t>
  </si>
  <si>
    <t>МУП "ЭЦУ"</t>
  </si>
  <si>
    <t>ООО "ТВС"</t>
  </si>
  <si>
    <t>ООО "Глобус" (Иванисово)</t>
  </si>
  <si>
    <r>
      <t xml:space="preserve">МУП "ЭЦУ"- ВЗУ 11, </t>
    </r>
    <r>
      <rPr>
        <sz val="12"/>
        <color theme="1"/>
        <rFont val="Times New Roman"/>
        <family val="1"/>
        <charset val="204"/>
      </rPr>
      <t>без НДС</t>
    </r>
  </si>
  <si>
    <r>
      <t xml:space="preserve">МУП "ЭЦУ", </t>
    </r>
    <r>
      <rPr>
        <sz val="12"/>
        <color theme="1"/>
        <rFont val="Times New Roman"/>
        <family val="1"/>
        <charset val="204"/>
      </rPr>
      <t>без НДС</t>
    </r>
  </si>
  <si>
    <t>ООО "Хартия"</t>
  </si>
  <si>
    <t>МУП "ЭЦУ" (котельная Восточная)</t>
  </si>
  <si>
    <t>-</t>
  </si>
  <si>
    <t>примечание</t>
  </si>
  <si>
    <t>№ п/п</t>
  </si>
  <si>
    <t>Тариф с 01.01.2024 по 30.06.2024 (с учетом НДС)</t>
  </si>
  <si>
    <t>Дифференциация по зонам суток</t>
  </si>
  <si>
    <t>Нормативный документ</t>
  </si>
  <si>
    <t>Городское население с газовыми плитами</t>
  </si>
  <si>
    <t>Распоряжение Комитета по ценам и тарифам Московской области от 20.12.2023 № 277-Р "Об установлении цен (тарифов) на электрическую энергию для населения и приравненных к нему категорий потребителей Московской области на 2024 год"</t>
  </si>
  <si>
    <t>Городское население с электроплитами</t>
  </si>
  <si>
    <t>Сельское население</t>
  </si>
  <si>
    <t>с 7.00 до 23.00</t>
  </si>
  <si>
    <t>с 23.00 до 7.00</t>
  </si>
  <si>
    <t>Начальник Управления городского жилищного и коммунального хозяйства                                                                                                                                                                                                   Администрации городского округа Электросталь Московской области                                                                                                          В.А. Александрова</t>
  </si>
  <si>
    <t>Направление использования газа</t>
  </si>
  <si>
    <t>Единица              измерения</t>
  </si>
  <si>
    <t>Цены                               (с НДС 20%) c 01.01.2024 по 30.06.2024</t>
  </si>
  <si>
    <t>Рост тарифа  01.07.2023 к 01.01.2024 %</t>
  </si>
  <si>
    <t>Приготовление пищи и нагрев воды с использованием газовой плиты (в отсутствие других направлений использования газа)</t>
  </si>
  <si>
    <t>руб,/куб.м</t>
  </si>
  <si>
    <t xml:space="preserve">1. Распоряжение Комитета по ценам и тарифам Московской области от 18.11.2022 № 193-Р   "Об установлении цен на природный газ, реализуемый Акционерным обществом "Мособлгаз" населению и приравненным к нему потребителей на территории Московской области" с 01.12.2022;                                     2. Распоряжение Комитета по ценам и тарифам Московской области от 28.06.2024 № 113-Р   "Об установлении цен на природный газ, реализуемый Акционерным обществом "Мособлгаз" населению и приравненным к нему потребителей на территории Московской области" с 01.12.2022.                                                                 </t>
  </si>
  <si>
    <t xml:space="preserve"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 </t>
  </si>
  <si>
    <t xml:space="preserve">Отопление с одновременным использованием газа по направлениям, указанным в пунктах 1,2 настоящего Прейскуранта </t>
  </si>
  <si>
    <t>руб,/1000 куб.м</t>
  </si>
  <si>
    <t>Индивидуальное (поквартирное) отопление жилых помещений (жилых домов, квартир, комнат) сверх стандарта нормативной площади жилого помещения при отсутствии приборов учета газа</t>
  </si>
  <si>
    <t>Отопление нежилых помещений при отсутствии приборов учета газа</t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</si>
  <si>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домах.</t>
  </si>
  <si>
    <t>270-Р от 10.12.2024</t>
  </si>
  <si>
    <t>ед.изм.</t>
  </si>
  <si>
    <t>руб/Гкал</t>
  </si>
  <si>
    <r>
      <t>руб/м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</si>
  <si>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руб/м</t>
    </r>
    <r>
      <rPr>
        <vertAlign val="superscript"/>
        <sz val="11"/>
        <color theme="1"/>
        <rFont val="Times New Roman"/>
        <family val="1"/>
        <charset val="204"/>
      </rPr>
      <t>2</t>
    </r>
  </si>
  <si>
    <t>тариф с 01.07.2025</t>
  </si>
  <si>
    <t>Цены на природный газ, реализуемый АО "Мособлгаз" населению и приравненным к нему категориям потребителей для удовлетворения личных, семейных, домашних и иных нужд, не связанных с осуществлением предпринимательской (профессиональной) деятельности, на территории Московской области на 2025 год</t>
  </si>
  <si>
    <t>Цены                               (с НДС 20%) c 01.07.2024 по 30.06.2025</t>
  </si>
  <si>
    <t>Изменение, %
с 01.07.2025</t>
  </si>
  <si>
    <t>нет данных</t>
  </si>
  <si>
    <t>Нормативный документ с 01.07.2025</t>
  </si>
  <si>
    <t xml:space="preserve">Информация об установлении цен (тарифов) на электрическую энергию, для населения и приравненных к нему категорий потребителей Московской области на 2025год </t>
  </si>
  <si>
    <t>день</t>
  </si>
  <si>
    <t>ночь</t>
  </si>
  <si>
    <t>пик</t>
  </si>
  <si>
    <t>полупик</t>
  </si>
  <si>
    <t>зона суток</t>
  </si>
  <si>
    <t>с 7.00 до 10.00, 
с 17.00 до 21.00</t>
  </si>
  <si>
    <t>с 10.00 до 17.00; 
с 21.00 до 23.00</t>
  </si>
  <si>
    <t>с 7.00 до 10.00,
 с 17.00 до 21.00</t>
  </si>
  <si>
    <t>Изменение с 01.07.2024, в %</t>
  </si>
  <si>
    <t>Категория потребителей</t>
  </si>
  <si>
    <t>однотарифный</t>
  </si>
  <si>
    <t>2-х тарифный</t>
  </si>
  <si>
    <t>3-х тарифный</t>
  </si>
  <si>
    <t xml:space="preserve"> с НДС</t>
  </si>
  <si>
    <t>с НДС</t>
  </si>
  <si>
    <t xml:space="preserve">Тариф
 с 01.01.2025 
по 30.06.2025 </t>
  </si>
  <si>
    <t>Тариф 
с 01.07.2025 
по 31.12.2025</t>
  </si>
  <si>
    <t>% изменения с 01.07.2025</t>
  </si>
  <si>
    <t>средний % изменения с 01.07.2025</t>
  </si>
  <si>
    <t>332-Р от 20.12.2024 (в редакции 10-Р от 30.01.2025)</t>
  </si>
  <si>
    <t>Тарифы для г.о. Электросталь в 2025 году</t>
  </si>
  <si>
    <t xml:space="preserve"> за 1 куб.м.</t>
  </si>
  <si>
    <r>
      <rPr>
        <b/>
        <sz val="14"/>
        <color theme="1"/>
        <rFont val="Times New Roman"/>
        <family val="1"/>
        <charset val="204"/>
      </rPr>
      <t>Горячее в/с</t>
    </r>
    <r>
      <rPr>
        <b/>
        <sz val="12"/>
        <color theme="1"/>
        <rFont val="Times New Roman"/>
        <family val="1"/>
        <charset val="204"/>
      </rPr>
      <t xml:space="preserve">
(2-х компонентный тариф)</t>
    </r>
  </si>
  <si>
    <t>МУП "ЭЦУ"  (Иванисово)</t>
  </si>
  <si>
    <t>Фонд капитального ремонта</t>
  </si>
  <si>
    <t>132-Р от 20.06.2025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</si>
</sst>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0.0%"/>
    <numFmt numFmtId="166" formatCode="0.0"/>
    <numFmt numFmtId="167" formatCode="0.00000"/>
  </numFmts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0" borderId="0"/>
  </cellStyleXfs>
  <cellXfs count="244">
    <xf numFmtId="0" fontId="0" fillId="0" borderId="0" xfId="0"/>
    <xf numFmtId="0" fontId="0" fillId="0" borderId="0" xfId="0" applyFill="1"/>
    <xf numFmtId="0" fontId="0" fillId="0" borderId="0" xfId="0" applyFont="1" applyAlignment="1">
      <alignment horizontal="left"/>
    </xf>
    <xf numFmtId="4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Fill="1"/>
    <xf numFmtId="0" fontId="8" fillId="0" borderId="0" xfId="0" applyFont="1"/>
    <xf numFmtId="0" fontId="10" fillId="0" borderId="7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4" fontId="8" fillId="0" borderId="7" xfId="0" applyNumberFormat="1" applyFont="1" applyFill="1" applyBorder="1"/>
    <xf numFmtId="0" fontId="10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0" xfId="0" applyFont="1"/>
    <xf numFmtId="0" fontId="13" fillId="0" borderId="0" xfId="0" applyFont="1"/>
    <xf numFmtId="165" fontId="3" fillId="0" borderId="7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0" fontId="11" fillId="0" borderId="0" xfId="0" applyFont="1" applyFill="1"/>
    <xf numFmtId="4" fontId="16" fillId="0" borderId="7" xfId="0" applyNumberFormat="1" applyFont="1" applyFill="1" applyBorder="1" applyAlignment="1">
      <alignment vertical="center"/>
    </xf>
    <xf numFmtId="4" fontId="11" fillId="0" borderId="7" xfId="0" applyNumberFormat="1" applyFont="1" applyFill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" fontId="8" fillId="0" borderId="5" xfId="0" applyNumberFormat="1" applyFont="1" applyFill="1" applyBorder="1"/>
    <xf numFmtId="165" fontId="3" fillId="0" borderId="5" xfId="1" applyNumberFormat="1" applyFont="1" applyBorder="1" applyAlignment="1">
      <alignment horizontal="center" vertical="center"/>
    </xf>
    <xf numFmtId="0" fontId="8" fillId="0" borderId="5" xfId="0" applyFont="1" applyFill="1" applyBorder="1"/>
    <xf numFmtId="4" fontId="16" fillId="0" borderId="8" xfId="0" applyNumberFormat="1" applyFont="1" applyFill="1" applyBorder="1" applyAlignment="1">
      <alignment vertical="center"/>
    </xf>
    <xf numFmtId="165" fontId="3" fillId="0" borderId="8" xfId="1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left"/>
    </xf>
    <xf numFmtId="4" fontId="0" fillId="0" borderId="10" xfId="0" applyNumberFormat="1" applyFont="1" applyFill="1" applyBorder="1" applyAlignment="1">
      <alignment horizontal="left"/>
    </xf>
    <xf numFmtId="0" fontId="11" fillId="0" borderId="8" xfId="0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4" fontId="8" fillId="0" borderId="8" xfId="0" applyNumberFormat="1" applyFont="1" applyFill="1" applyBorder="1"/>
    <xf numFmtId="0" fontId="10" fillId="0" borderId="8" xfId="0" applyFont="1" applyFill="1" applyBorder="1" applyAlignment="1">
      <alignment horizontal="left"/>
    </xf>
    <xf numFmtId="0" fontId="0" fillId="0" borderId="11" xfId="0" applyFill="1" applyBorder="1"/>
    <xf numFmtId="4" fontId="8" fillId="0" borderId="10" xfId="0" applyNumberFormat="1" applyFont="1" applyFill="1" applyBorder="1"/>
    <xf numFmtId="0" fontId="10" fillId="0" borderId="10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/>
    <xf numFmtId="0" fontId="17" fillId="0" borderId="0" xfId="0" applyFont="1" applyFill="1"/>
    <xf numFmtId="4" fontId="14" fillId="0" borderId="5" xfId="0" applyNumberFormat="1" applyFont="1" applyFill="1" applyBorder="1" applyAlignment="1">
      <alignment horizontal="right"/>
    </xf>
    <xf numFmtId="4" fontId="14" fillId="0" borderId="7" xfId="0" applyNumberFormat="1" applyFont="1" applyFill="1" applyBorder="1" applyAlignment="1">
      <alignment horizontal="right"/>
    </xf>
    <xf numFmtId="4" fontId="14" fillId="0" borderId="8" xfId="0" applyNumberFormat="1" applyFont="1" applyFill="1" applyBorder="1" applyAlignment="1">
      <alignment horizontal="right"/>
    </xf>
    <xf numFmtId="4" fontId="14" fillId="0" borderId="7" xfId="0" applyNumberFormat="1" applyFont="1" applyFill="1" applyBorder="1"/>
    <xf numFmtId="4" fontId="14" fillId="0" borderId="8" xfId="0" applyNumberFormat="1" applyFont="1" applyFill="1" applyBorder="1"/>
    <xf numFmtId="0" fontId="19" fillId="0" borderId="0" xfId="2"/>
    <xf numFmtId="0" fontId="19" fillId="0" borderId="0" xfId="2" applyBorder="1" applyAlignment="1">
      <alignment horizontal="center" vertical="center"/>
    </xf>
    <xf numFmtId="0" fontId="19" fillId="0" borderId="0" xfId="2" applyBorder="1"/>
    <xf numFmtId="0" fontId="19" fillId="0" borderId="0" xfId="2" applyBorder="1" applyAlignment="1">
      <alignment vertical="top" wrapText="1"/>
    </xf>
    <xf numFmtId="0" fontId="6" fillId="0" borderId="6" xfId="0" applyFont="1" applyFill="1" applyBorder="1" applyAlignment="1">
      <alignment horizontal="left"/>
    </xf>
    <xf numFmtId="0" fontId="13" fillId="0" borderId="11" xfId="0" applyFont="1" applyBorder="1"/>
    <xf numFmtId="0" fontId="0" fillId="0" borderId="11" xfId="0" applyFont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Border="1"/>
    <xf numFmtId="2" fontId="21" fillId="0" borderId="7" xfId="2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7" xfId="2" applyBorder="1" applyAlignment="1">
      <alignment vertical="center"/>
    </xf>
    <xf numFmtId="167" fontId="21" fillId="0" borderId="7" xfId="2" applyNumberFormat="1" applyFont="1" applyBorder="1" applyAlignment="1">
      <alignment vertical="center" wrapText="1"/>
    </xf>
    <xf numFmtId="0" fontId="23" fillId="0" borderId="7" xfId="2" applyFont="1" applyBorder="1" applyAlignment="1">
      <alignment vertical="center" wrapText="1"/>
    </xf>
    <xf numFmtId="0" fontId="21" fillId="0" borderId="7" xfId="2" applyFont="1" applyBorder="1" applyAlignment="1">
      <alignment vertical="center" wrapText="1"/>
    </xf>
    <xf numFmtId="167" fontId="21" fillId="0" borderId="7" xfId="2" applyNumberFormat="1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23" fillId="0" borderId="1" xfId="2" applyFont="1" applyBorder="1" applyAlignment="1">
      <alignment vertical="center"/>
    </xf>
    <xf numFmtId="0" fontId="19" fillId="0" borderId="0" xfId="2" applyBorder="1" applyAlignment="1">
      <alignment vertical="center"/>
    </xf>
    <xf numFmtId="0" fontId="19" fillId="0" borderId="0" xfId="2" applyAlignment="1">
      <alignment vertical="center"/>
    </xf>
    <xf numFmtId="0" fontId="19" fillId="0" borderId="7" xfId="2" applyBorder="1" applyAlignment="1">
      <alignment vertical="center" wrapText="1"/>
    </xf>
    <xf numFmtId="0" fontId="20" fillId="0" borderId="0" xfId="2" applyFont="1" applyAlignment="1">
      <alignment wrapText="1"/>
    </xf>
    <xf numFmtId="0" fontId="10" fillId="0" borderId="10" xfId="0" applyFont="1" applyFill="1" applyBorder="1" applyAlignment="1">
      <alignment horizontal="center" vertical="center" wrapText="1"/>
    </xf>
    <xf numFmtId="0" fontId="28" fillId="0" borderId="0" xfId="2" applyFont="1"/>
    <xf numFmtId="0" fontId="16" fillId="0" borderId="0" xfId="2" applyFont="1"/>
    <xf numFmtId="4" fontId="28" fillId="0" borderId="5" xfId="2" applyNumberFormat="1" applyFont="1" applyBorder="1" applyAlignment="1">
      <alignment horizontal="center" vertical="center"/>
    </xf>
    <xf numFmtId="4" fontId="28" fillId="0" borderId="5" xfId="2" applyNumberFormat="1" applyFont="1" applyBorder="1" applyAlignment="1">
      <alignment horizontal="left" vertical="center"/>
    </xf>
    <xf numFmtId="4" fontId="28" fillId="0" borderId="10" xfId="2" applyNumberFormat="1" applyFont="1" applyBorder="1" applyAlignment="1">
      <alignment horizontal="center" vertical="center"/>
    </xf>
    <xf numFmtId="4" fontId="28" fillId="0" borderId="8" xfId="2" applyNumberFormat="1" applyFont="1" applyBorder="1" applyAlignment="1">
      <alignment horizontal="center" vertical="center"/>
    </xf>
    <xf numFmtId="165" fontId="16" fillId="0" borderId="10" xfId="2" applyNumberFormat="1" applyFont="1" applyFill="1" applyBorder="1" applyAlignment="1">
      <alignment horizontal="center" vertical="center"/>
    </xf>
    <xf numFmtId="4" fontId="28" fillId="0" borderId="8" xfId="2" applyNumberFormat="1" applyFont="1" applyBorder="1" applyAlignment="1">
      <alignment horizontal="left" vertical="center"/>
    </xf>
    <xf numFmtId="4" fontId="28" fillId="0" borderId="5" xfId="2" applyNumberFormat="1" applyFont="1" applyBorder="1" applyAlignment="1">
      <alignment horizontal="left" vertical="center" wrapText="1"/>
    </xf>
    <xf numFmtId="4" fontId="28" fillId="0" borderId="7" xfId="2" applyNumberFormat="1" applyFont="1" applyBorder="1" applyAlignment="1">
      <alignment horizontal="center" vertical="center"/>
    </xf>
    <xf numFmtId="4" fontId="28" fillId="0" borderId="7" xfId="2" applyNumberFormat="1" applyFont="1" applyBorder="1" applyAlignment="1">
      <alignment horizontal="left" vertical="center" wrapText="1"/>
    </xf>
    <xf numFmtId="4" fontId="14" fillId="0" borderId="10" xfId="2" applyNumberFormat="1" applyFont="1" applyBorder="1" applyAlignment="1">
      <alignment horizontal="center" vertical="center"/>
    </xf>
    <xf numFmtId="4" fontId="14" fillId="0" borderId="10" xfId="2" applyNumberFormat="1" applyFont="1" applyFill="1" applyBorder="1" applyAlignment="1">
      <alignment horizontal="center" vertical="center"/>
    </xf>
    <xf numFmtId="165" fontId="14" fillId="0" borderId="10" xfId="2" applyNumberFormat="1" applyFont="1" applyFill="1" applyBorder="1" applyAlignment="1">
      <alignment horizontal="center" vertical="center"/>
    </xf>
    <xf numFmtId="4" fontId="14" fillId="0" borderId="5" xfId="2" applyNumberFormat="1" applyFont="1" applyBorder="1" applyAlignment="1">
      <alignment horizontal="center" vertical="center"/>
    </xf>
    <xf numFmtId="4" fontId="14" fillId="0" borderId="5" xfId="2" applyNumberFormat="1" applyFont="1" applyFill="1" applyBorder="1" applyAlignment="1">
      <alignment horizontal="center" vertical="center"/>
    </xf>
    <xf numFmtId="165" fontId="14" fillId="0" borderId="5" xfId="2" applyNumberFormat="1" applyFont="1" applyFill="1" applyBorder="1" applyAlignment="1">
      <alignment horizontal="center" vertical="center"/>
    </xf>
    <xf numFmtId="4" fontId="14" fillId="0" borderId="8" xfId="2" applyNumberFormat="1" applyFont="1" applyBorder="1" applyAlignment="1">
      <alignment horizontal="center" vertical="center"/>
    </xf>
    <xf numFmtId="4" fontId="14" fillId="0" borderId="8" xfId="2" applyNumberFormat="1" applyFont="1" applyFill="1" applyBorder="1" applyAlignment="1">
      <alignment horizontal="center" vertical="center"/>
    </xf>
    <xf numFmtId="165" fontId="14" fillId="0" borderId="8" xfId="2" applyNumberFormat="1" applyFont="1" applyFill="1" applyBorder="1" applyAlignment="1">
      <alignment horizontal="center" vertical="center"/>
    </xf>
    <xf numFmtId="4" fontId="14" fillId="0" borderId="7" xfId="2" applyNumberFormat="1" applyFont="1" applyBorder="1" applyAlignment="1">
      <alignment horizontal="center" vertical="center"/>
    </xf>
    <xf numFmtId="4" fontId="14" fillId="0" borderId="7" xfId="2" applyNumberFormat="1" applyFont="1" applyFill="1" applyBorder="1" applyAlignment="1">
      <alignment horizontal="center" vertical="center"/>
    </xf>
    <xf numFmtId="165" fontId="14" fillId="0" borderId="7" xfId="2" applyNumberFormat="1" applyFont="1" applyFill="1" applyBorder="1" applyAlignment="1">
      <alignment horizontal="center" vertical="center"/>
    </xf>
    <xf numFmtId="165" fontId="16" fillId="0" borderId="15" xfId="2" applyNumberFormat="1" applyFont="1" applyFill="1" applyBorder="1" applyAlignment="1">
      <alignment horizontal="center" vertical="center"/>
    </xf>
    <xf numFmtId="4" fontId="28" fillId="0" borderId="18" xfId="2" applyNumberFormat="1" applyFont="1" applyBorder="1" applyAlignment="1">
      <alignment horizontal="left" vertical="center"/>
    </xf>
    <xf numFmtId="4" fontId="28" fillId="0" borderId="18" xfId="2" applyNumberFormat="1" applyFont="1" applyBorder="1" applyAlignment="1">
      <alignment horizontal="center" vertical="center"/>
    </xf>
    <xf numFmtId="4" fontId="14" fillId="0" borderId="18" xfId="2" applyNumberFormat="1" applyFont="1" applyBorder="1" applyAlignment="1">
      <alignment horizontal="center" vertical="center"/>
    </xf>
    <xf numFmtId="4" fontId="14" fillId="0" borderId="18" xfId="2" applyNumberFormat="1" applyFont="1" applyFill="1" applyBorder="1" applyAlignment="1">
      <alignment horizontal="center" vertical="center"/>
    </xf>
    <xf numFmtId="165" fontId="14" fillId="0" borderId="18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29" fillId="0" borderId="0" xfId="0" applyFont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0" fillId="0" borderId="11" xfId="0" applyBorder="1"/>
    <xf numFmtId="0" fontId="11" fillId="0" borderId="2" xfId="0" applyFont="1" applyFill="1" applyBorder="1"/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28" fillId="0" borderId="0" xfId="2" applyFont="1" applyBorder="1"/>
    <xf numFmtId="0" fontId="28" fillId="0" borderId="0" xfId="2" applyFont="1" applyBorder="1" applyAlignment="1">
      <alignment horizontal="center"/>
    </xf>
    <xf numFmtId="0" fontId="16" fillId="0" borderId="0" xfId="2" applyFont="1" applyBorder="1"/>
    <xf numFmtId="0" fontId="10" fillId="0" borderId="20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right" vertical="center"/>
    </xf>
    <xf numFmtId="4" fontId="14" fillId="0" borderId="7" xfId="0" applyNumberFormat="1" applyFont="1" applyFill="1" applyBorder="1" applyAlignment="1">
      <alignment vertical="center"/>
    </xf>
    <xf numFmtId="4" fontId="14" fillId="0" borderId="8" xfId="0" applyNumberFormat="1" applyFont="1" applyFill="1" applyBorder="1" applyAlignment="1">
      <alignment horizontal="right" vertical="center"/>
    </xf>
    <xf numFmtId="4" fontId="14" fillId="0" borderId="8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/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/>
    </xf>
    <xf numFmtId="164" fontId="8" fillId="0" borderId="7" xfId="0" applyNumberFormat="1" applyFont="1" applyFill="1" applyBorder="1"/>
    <xf numFmtId="164" fontId="14" fillId="0" borderId="7" xfId="0" applyNumberFormat="1" applyFont="1" applyFill="1" applyBorder="1"/>
    <xf numFmtId="164" fontId="11" fillId="0" borderId="7" xfId="0" applyNumberFormat="1" applyFont="1" applyFill="1" applyBorder="1"/>
    <xf numFmtId="0" fontId="10" fillId="0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0" fontId="0" fillId="0" borderId="7" xfId="0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textRotation="38"/>
    </xf>
    <xf numFmtId="0" fontId="11" fillId="0" borderId="7" xfId="0" applyFont="1" applyFill="1" applyBorder="1" applyAlignment="1">
      <alignment horizontal="center" vertical="center" textRotation="38"/>
    </xf>
    <xf numFmtId="0" fontId="11" fillId="0" borderId="8" xfId="0" applyFont="1" applyFill="1" applyBorder="1" applyAlignment="1">
      <alignment horizontal="center" vertical="center" textRotation="38"/>
    </xf>
    <xf numFmtId="0" fontId="11" fillId="0" borderId="5" xfId="0" applyFont="1" applyFill="1" applyBorder="1" applyAlignment="1">
      <alignment horizontal="center" vertical="center" textRotation="49"/>
    </xf>
    <xf numFmtId="0" fontId="11" fillId="0" borderId="7" xfId="0" applyFont="1" applyFill="1" applyBorder="1" applyAlignment="1">
      <alignment horizontal="center" vertical="center" textRotation="49"/>
    </xf>
    <xf numFmtId="0" fontId="11" fillId="0" borderId="8" xfId="0" applyFont="1" applyFill="1" applyBorder="1" applyAlignment="1">
      <alignment horizontal="center" vertical="center" textRotation="49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9" fillId="0" borderId="0" xfId="2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165" fontId="16" fillId="0" borderId="13" xfId="2" applyNumberFormat="1" applyFont="1" applyFill="1" applyBorder="1" applyAlignment="1">
      <alignment horizontal="center" vertical="center"/>
    </xf>
    <xf numFmtId="165" fontId="16" fillId="0" borderId="10" xfId="2" applyNumberFormat="1" applyFont="1" applyFill="1" applyBorder="1" applyAlignment="1">
      <alignment horizontal="center" vertical="center"/>
    </xf>
    <xf numFmtId="165" fontId="16" fillId="0" borderId="6" xfId="2" applyNumberFormat="1" applyFont="1" applyFill="1" applyBorder="1" applyAlignment="1">
      <alignment horizontal="center" vertical="center"/>
    </xf>
    <xf numFmtId="165" fontId="16" fillId="0" borderId="17" xfId="2" applyNumberFormat="1" applyFont="1" applyFill="1" applyBorder="1" applyAlignment="1">
      <alignment horizontal="center" vertical="center"/>
    </xf>
    <xf numFmtId="0" fontId="19" fillId="0" borderId="19" xfId="2" applyBorder="1" applyAlignment="1">
      <alignment vertical="top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wrapText="1"/>
    </xf>
    <xf numFmtId="4" fontId="28" fillId="0" borderId="13" xfId="2" applyNumberFormat="1" applyFont="1" applyBorder="1" applyAlignment="1">
      <alignment horizontal="center" vertical="center"/>
    </xf>
    <xf numFmtId="4" fontId="28" fillId="0" borderId="10" xfId="2" applyNumberFormat="1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9" fillId="0" borderId="0" xfId="2" applyBorder="1" applyAlignment="1">
      <alignment vertical="top" wrapText="1"/>
    </xf>
    <xf numFmtId="0" fontId="26" fillId="0" borderId="7" xfId="2" applyFont="1" applyBorder="1" applyAlignment="1">
      <alignment vertical="top" wrapText="1"/>
    </xf>
    <xf numFmtId="0" fontId="20" fillId="0" borderId="0" xfId="2" applyFont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166" fontId="21" fillId="0" borderId="7" xfId="2" applyNumberFormat="1" applyFont="1" applyFill="1" applyBorder="1" applyAlignment="1">
      <alignment vertical="center"/>
    </xf>
    <xf numFmtId="167" fontId="21" fillId="0" borderId="7" xfId="2" applyNumberFormat="1" applyFont="1" applyFill="1" applyBorder="1" applyAlignment="1">
      <alignment horizontal="center" vertical="center" wrapText="1"/>
    </xf>
    <xf numFmtId="166" fontId="21" fillId="0" borderId="7" xfId="2" applyNumberFormat="1" applyFont="1" applyFill="1" applyBorder="1" applyAlignment="1">
      <alignment vertical="center" wrapText="1"/>
    </xf>
    <xf numFmtId="2" fontId="21" fillId="0" borderId="7" xfId="2" applyNumberFormat="1" applyFont="1" applyFill="1" applyBorder="1" applyAlignment="1">
      <alignment horizontal="center" vertical="center"/>
    </xf>
    <xf numFmtId="165" fontId="21" fillId="0" borderId="7" xfId="2" applyNumberFormat="1" applyFont="1" applyFill="1" applyBorder="1" applyAlignment="1">
      <alignment horizontal="center" vertical="center"/>
    </xf>
    <xf numFmtId="0" fontId="19" fillId="0" borderId="4" xfId="2" applyBorder="1" applyAlignment="1">
      <alignment horizontal="center" vertical="center" wrapText="1"/>
    </xf>
    <xf numFmtId="0" fontId="19" fillId="0" borderId="6" xfId="2" applyBorder="1" applyAlignment="1">
      <alignment horizontal="center" vertical="center" wrapText="1"/>
    </xf>
    <xf numFmtId="0" fontId="19" fillId="0" borderId="5" xfId="2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41"/>
  <sheetViews>
    <sheetView zoomScaleNormal="100" zoomScaleSheetLayoutView="100" workbookViewId="0">
      <pane xSplit="1" ySplit="3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H24" sqref="H24"/>
    </sheetView>
  </sheetViews>
  <sheetFormatPr defaultRowHeight="15.75"/>
  <cols>
    <col min="1" max="1" width="22.28515625" style="10" customWidth="1"/>
    <col min="2" max="2" width="42.5703125" style="122" customWidth="1"/>
    <col min="3" max="3" width="10.5703125" style="29" hidden="1" customWidth="1"/>
    <col min="4" max="4" width="14.85546875" style="10" hidden="1" customWidth="1"/>
    <col min="5" max="5" width="8.7109375" style="26" customWidth="1"/>
    <col min="6" max="6" width="13.85546875" style="9" customWidth="1"/>
    <col min="7" max="7" width="13.28515625" style="56" customWidth="1"/>
    <col min="8" max="8" width="17.85546875" style="22" customWidth="1"/>
    <col min="9" max="9" width="13.28515625" style="18" customWidth="1"/>
    <col min="10" max="10" width="13.140625" style="2" hidden="1" customWidth="1"/>
    <col min="11" max="11" width="10.140625" style="2" hidden="1" customWidth="1"/>
    <col min="12" max="12" width="46.85546875" customWidth="1"/>
    <col min="13" max="13" width="7.28515625" hidden="1" customWidth="1"/>
  </cols>
  <sheetData>
    <row r="1" spans="1:13" ht="27.75" customHeight="1">
      <c r="A1" s="123" t="s">
        <v>125</v>
      </c>
      <c r="B1" s="121"/>
      <c r="C1" s="70"/>
      <c r="D1" s="8"/>
      <c r="E1" s="25"/>
    </row>
    <row r="2" spans="1:13" ht="16.5" thickBot="1">
      <c r="G2" s="132"/>
      <c r="H2" s="133"/>
      <c r="I2" s="67"/>
      <c r="J2" s="68"/>
      <c r="K2" s="68"/>
      <c r="L2" s="134"/>
    </row>
    <row r="3" spans="1:13" s="17" customFormat="1" ht="45" customHeight="1" thickBot="1">
      <c r="A3" s="124" t="s">
        <v>46</v>
      </c>
      <c r="B3" s="125" t="s">
        <v>7</v>
      </c>
      <c r="C3" s="126" t="s">
        <v>94</v>
      </c>
      <c r="D3" s="127" t="s">
        <v>44</v>
      </c>
      <c r="E3" s="128" t="s">
        <v>38</v>
      </c>
      <c r="F3" s="129" t="s">
        <v>43</v>
      </c>
      <c r="G3" s="130" t="s">
        <v>5</v>
      </c>
      <c r="H3" s="131" t="s">
        <v>68</v>
      </c>
      <c r="I3" s="91" t="s">
        <v>14</v>
      </c>
      <c r="J3" s="173" t="s">
        <v>56</v>
      </c>
      <c r="K3" s="174"/>
      <c r="L3" s="91" t="s">
        <v>56</v>
      </c>
    </row>
    <row r="4" spans="1:13" s="1" customFormat="1" ht="21" customHeight="1">
      <c r="A4" s="179" t="s">
        <v>8</v>
      </c>
      <c r="B4" s="42" t="s">
        <v>57</v>
      </c>
      <c r="C4" s="66" t="s">
        <v>96</v>
      </c>
      <c r="D4" s="182" t="s">
        <v>67</v>
      </c>
      <c r="E4" s="190" t="s">
        <v>67</v>
      </c>
      <c r="F4" s="34">
        <v>37.200000000000003</v>
      </c>
      <c r="G4" s="57">
        <v>40.18</v>
      </c>
      <c r="H4" s="192"/>
      <c r="I4" s="35">
        <f t="shared" ref="I4:I33" si="0">G4/F4-1</f>
        <v>8.0107526881720403E-2</v>
      </c>
      <c r="J4" s="3" t="s">
        <v>11</v>
      </c>
      <c r="K4" s="3" t="s">
        <v>36</v>
      </c>
      <c r="L4" s="66" t="s">
        <v>11</v>
      </c>
      <c r="M4" s="3" t="s">
        <v>36</v>
      </c>
    </row>
    <row r="5" spans="1:13" s="1" customFormat="1" ht="21" customHeight="1">
      <c r="A5" s="180"/>
      <c r="B5" s="11" t="s">
        <v>60</v>
      </c>
      <c r="C5" s="33" t="s">
        <v>96</v>
      </c>
      <c r="D5" s="182"/>
      <c r="E5" s="190"/>
      <c r="F5" s="14">
        <v>31.43</v>
      </c>
      <c r="G5" s="58">
        <v>33.909999999999997</v>
      </c>
      <c r="H5" s="192"/>
      <c r="I5" s="19">
        <f t="shared" si="0"/>
        <v>7.890550429525911E-2</v>
      </c>
      <c r="J5" s="4" t="s">
        <v>2</v>
      </c>
      <c r="K5" s="4" t="s">
        <v>12</v>
      </c>
      <c r="L5" s="33" t="s">
        <v>2</v>
      </c>
      <c r="M5" s="4" t="s">
        <v>12</v>
      </c>
    </row>
    <row r="6" spans="1:13" s="1" customFormat="1" ht="21" customHeight="1">
      <c r="A6" s="180"/>
      <c r="B6" s="11" t="s">
        <v>128</v>
      </c>
      <c r="C6" s="30" t="s">
        <v>96</v>
      </c>
      <c r="D6" s="182"/>
      <c r="E6" s="190"/>
      <c r="F6" s="14">
        <v>43.86</v>
      </c>
      <c r="G6" s="58">
        <v>44.63</v>
      </c>
      <c r="H6" s="192"/>
      <c r="I6" s="19">
        <f t="shared" si="0"/>
        <v>1.7555859553123554E-2</v>
      </c>
      <c r="J6" s="73" t="s">
        <v>2</v>
      </c>
      <c r="K6" s="74" t="s">
        <v>13</v>
      </c>
      <c r="L6" s="30" t="s">
        <v>2</v>
      </c>
      <c r="M6" s="74" t="s">
        <v>13</v>
      </c>
    </row>
    <row r="7" spans="1:13" s="1" customFormat="1" ht="21" customHeight="1" thickBot="1">
      <c r="A7" s="181"/>
      <c r="B7" s="48" t="s">
        <v>49</v>
      </c>
      <c r="C7" s="32" t="s">
        <v>96</v>
      </c>
      <c r="D7" s="183"/>
      <c r="E7" s="191"/>
      <c r="F7" s="47">
        <v>35.880000000000003</v>
      </c>
      <c r="G7" s="59">
        <v>37.729999999999997</v>
      </c>
      <c r="H7" s="193"/>
      <c r="I7" s="38">
        <f t="shared" si="0"/>
        <v>5.1560758082497049E-2</v>
      </c>
      <c r="J7" s="46" t="s">
        <v>47</v>
      </c>
      <c r="K7" s="40" t="s">
        <v>48</v>
      </c>
      <c r="L7" s="32" t="s">
        <v>47</v>
      </c>
      <c r="M7" s="40" t="s">
        <v>48</v>
      </c>
    </row>
    <row r="8" spans="1:13" s="1" customFormat="1" ht="21" customHeight="1">
      <c r="A8" s="179" t="s">
        <v>4</v>
      </c>
      <c r="B8" s="42" t="s">
        <v>57</v>
      </c>
      <c r="C8" s="66" t="s">
        <v>96</v>
      </c>
      <c r="D8" s="182" t="s">
        <v>67</v>
      </c>
      <c r="E8" s="190" t="s">
        <v>67</v>
      </c>
      <c r="F8" s="34">
        <v>36.36</v>
      </c>
      <c r="G8" s="57">
        <v>41.94</v>
      </c>
      <c r="H8" s="194"/>
      <c r="I8" s="35">
        <f t="shared" si="0"/>
        <v>0.15346534653465338</v>
      </c>
      <c r="J8" s="3" t="s">
        <v>11</v>
      </c>
      <c r="K8" s="3" t="s">
        <v>35</v>
      </c>
      <c r="L8" s="66" t="s">
        <v>11</v>
      </c>
      <c r="M8" s="3" t="s">
        <v>35</v>
      </c>
    </row>
    <row r="9" spans="1:13" s="1" customFormat="1" ht="21" customHeight="1" thickBot="1">
      <c r="A9" s="181"/>
      <c r="B9" s="45" t="s">
        <v>60</v>
      </c>
      <c r="C9" s="71" t="s">
        <v>96</v>
      </c>
      <c r="D9" s="183"/>
      <c r="E9" s="191"/>
      <c r="F9" s="44">
        <v>36.61</v>
      </c>
      <c r="G9" s="59">
        <v>40.28</v>
      </c>
      <c r="H9" s="195"/>
      <c r="I9" s="38">
        <f t="shared" si="0"/>
        <v>0.10024583447145585</v>
      </c>
      <c r="J9" s="51" t="s">
        <v>2</v>
      </c>
      <c r="K9" s="51" t="s">
        <v>12</v>
      </c>
      <c r="L9" s="71" t="s">
        <v>2</v>
      </c>
      <c r="M9" s="51" t="s">
        <v>12</v>
      </c>
    </row>
    <row r="10" spans="1:13" ht="18" hidden="1" customHeight="1">
      <c r="A10" s="201" t="s">
        <v>127</v>
      </c>
      <c r="B10" s="175" t="s">
        <v>58</v>
      </c>
      <c r="C10" s="66" t="s">
        <v>96</v>
      </c>
      <c r="D10" s="12" t="s">
        <v>51</v>
      </c>
      <c r="E10" s="184" t="s">
        <v>32</v>
      </c>
      <c r="F10" s="14">
        <v>36.479999999999997</v>
      </c>
      <c r="G10" s="58">
        <v>42.18</v>
      </c>
      <c r="H10" s="203"/>
      <c r="I10" s="19">
        <f t="shared" si="0"/>
        <v>0.15625</v>
      </c>
      <c r="J10" s="7" t="s">
        <v>22</v>
      </c>
      <c r="K10" s="3" t="s">
        <v>27</v>
      </c>
      <c r="L10" s="66" t="s">
        <v>124</v>
      </c>
      <c r="M10">
        <v>37</v>
      </c>
    </row>
    <row r="11" spans="1:13" ht="15.75" hidden="1" customHeight="1">
      <c r="A11" s="175"/>
      <c r="B11" s="175"/>
      <c r="C11" s="72" t="s">
        <v>95</v>
      </c>
      <c r="D11" s="13" t="s">
        <v>52</v>
      </c>
      <c r="E11" s="185"/>
      <c r="F11" s="14">
        <v>3213.77</v>
      </c>
      <c r="G11" s="58">
        <v>3599.44</v>
      </c>
      <c r="H11" s="196"/>
      <c r="I11" s="19">
        <f t="shared" si="0"/>
        <v>0.1200054764342191</v>
      </c>
      <c r="J11" s="7" t="s">
        <v>22</v>
      </c>
      <c r="K11" s="3" t="s">
        <v>27</v>
      </c>
      <c r="L11" s="72" t="s">
        <v>124</v>
      </c>
      <c r="M11">
        <v>37</v>
      </c>
    </row>
    <row r="12" spans="1:13" ht="21" customHeight="1">
      <c r="A12" s="175"/>
      <c r="B12" s="175"/>
      <c r="C12" s="66" t="s">
        <v>96</v>
      </c>
      <c r="D12" s="20" t="s">
        <v>40</v>
      </c>
      <c r="E12" s="185"/>
      <c r="F12" s="147">
        <f>ROUND(((F11*0.0648)+F10),2)</f>
        <v>244.73</v>
      </c>
      <c r="G12" s="148">
        <f>ROUND(((G11*0.0648)+G10),2)</f>
        <v>275.42</v>
      </c>
      <c r="H12" s="23" t="s">
        <v>41</v>
      </c>
      <c r="I12" s="19">
        <f t="shared" si="0"/>
        <v>0.12540350590446625</v>
      </c>
      <c r="J12" s="7" t="s">
        <v>22</v>
      </c>
      <c r="K12" s="3" t="s">
        <v>27</v>
      </c>
      <c r="L12" s="66" t="s">
        <v>124</v>
      </c>
    </row>
    <row r="13" spans="1:13" ht="21" customHeight="1" thickBot="1">
      <c r="A13" s="175"/>
      <c r="B13" s="175"/>
      <c r="C13" s="71" t="s">
        <v>96</v>
      </c>
      <c r="D13" s="41" t="s">
        <v>126</v>
      </c>
      <c r="E13" s="186"/>
      <c r="F13" s="149">
        <f>ROUND(((F11*0.0598)+F10),2)</f>
        <v>228.66</v>
      </c>
      <c r="G13" s="150">
        <f>ROUND(((G11*0.0598)+G10),2)</f>
        <v>257.43</v>
      </c>
      <c r="H13" s="37" t="s">
        <v>42</v>
      </c>
      <c r="I13" s="38">
        <f t="shared" si="0"/>
        <v>0.12581999475203354</v>
      </c>
      <c r="J13" s="39" t="s">
        <v>22</v>
      </c>
      <c r="K13" s="40" t="s">
        <v>27</v>
      </c>
      <c r="L13" s="71" t="s">
        <v>124</v>
      </c>
    </row>
    <row r="14" spans="1:13" s="1" customFormat="1" ht="18" hidden="1" customHeight="1">
      <c r="A14" s="175"/>
      <c r="B14" s="175"/>
      <c r="C14" s="66" t="s">
        <v>96</v>
      </c>
      <c r="D14" s="36" t="s">
        <v>45</v>
      </c>
      <c r="E14" s="187" t="s">
        <v>33</v>
      </c>
      <c r="F14" s="34">
        <v>37.200000000000003</v>
      </c>
      <c r="G14" s="57">
        <v>40.18</v>
      </c>
      <c r="H14" s="194"/>
      <c r="I14" s="35">
        <f t="shared" si="0"/>
        <v>8.0107526881720403E-2</v>
      </c>
      <c r="J14" s="7" t="s">
        <v>23</v>
      </c>
      <c r="K14" s="3" t="s">
        <v>26</v>
      </c>
      <c r="L14" s="66" t="s">
        <v>124</v>
      </c>
      <c r="M14" s="1">
        <v>20</v>
      </c>
    </row>
    <row r="15" spans="1:13" s="1" customFormat="1" ht="15.75" hidden="1" customHeight="1">
      <c r="A15" s="175"/>
      <c r="B15" s="175"/>
      <c r="C15" s="72" t="s">
        <v>95</v>
      </c>
      <c r="D15" s="13" t="s">
        <v>52</v>
      </c>
      <c r="E15" s="188"/>
      <c r="F15" s="14">
        <v>3213.77</v>
      </c>
      <c r="G15" s="58">
        <v>3599.44</v>
      </c>
      <c r="H15" s="196"/>
      <c r="I15" s="19">
        <f t="shared" si="0"/>
        <v>0.1200054764342191</v>
      </c>
      <c r="J15" s="7" t="s">
        <v>23</v>
      </c>
      <c r="K15" s="3" t="s">
        <v>26</v>
      </c>
      <c r="L15" s="72" t="s">
        <v>124</v>
      </c>
      <c r="M15" s="1">
        <v>20</v>
      </c>
    </row>
    <row r="16" spans="1:13" s="1" customFormat="1" ht="21" customHeight="1">
      <c r="A16" s="175"/>
      <c r="B16" s="175"/>
      <c r="C16" s="66" t="s">
        <v>96</v>
      </c>
      <c r="D16" s="20" t="s">
        <v>126</v>
      </c>
      <c r="E16" s="188"/>
      <c r="F16" s="147">
        <f>ROUND(((F15*0.0648)+F14),2)</f>
        <v>245.45</v>
      </c>
      <c r="G16" s="148">
        <f>ROUND(((G15*0.0648)+G14),2)</f>
        <v>273.42</v>
      </c>
      <c r="H16" s="23" t="s">
        <v>41</v>
      </c>
      <c r="I16" s="19">
        <f t="shared" si="0"/>
        <v>0.11395396211040953</v>
      </c>
      <c r="J16" s="7" t="s">
        <v>23</v>
      </c>
      <c r="K16" s="3" t="s">
        <v>26</v>
      </c>
      <c r="L16" s="66" t="s">
        <v>124</v>
      </c>
    </row>
    <row r="17" spans="1:13" s="1" customFormat="1" ht="21" customHeight="1" thickBot="1">
      <c r="A17" s="175"/>
      <c r="B17" s="176"/>
      <c r="C17" s="71" t="s">
        <v>96</v>
      </c>
      <c r="D17" s="41" t="s">
        <v>126</v>
      </c>
      <c r="E17" s="189"/>
      <c r="F17" s="149">
        <f>ROUND(((F15*0.0598)+F14),2)</f>
        <v>229.38</v>
      </c>
      <c r="G17" s="150">
        <f>ROUND(((G15*0.0598)+G14),2)</f>
        <v>255.43</v>
      </c>
      <c r="H17" s="37" t="s">
        <v>42</v>
      </c>
      <c r="I17" s="38">
        <f t="shared" si="0"/>
        <v>0.1135670067137502</v>
      </c>
      <c r="J17" s="39" t="s">
        <v>23</v>
      </c>
      <c r="K17" s="40" t="s">
        <v>26</v>
      </c>
      <c r="L17" s="71" t="s">
        <v>124</v>
      </c>
    </row>
    <row r="18" spans="1:13" s="1" customFormat="1" ht="21.95" hidden="1" customHeight="1">
      <c r="A18" s="175"/>
      <c r="B18" s="177" t="s">
        <v>62</v>
      </c>
      <c r="C18" s="66" t="s">
        <v>96</v>
      </c>
      <c r="D18" s="36" t="s">
        <v>45</v>
      </c>
      <c r="E18" s="187" t="s">
        <v>33</v>
      </c>
      <c r="F18" s="34">
        <v>43.86</v>
      </c>
      <c r="G18" s="57">
        <v>44.63</v>
      </c>
      <c r="H18" s="194"/>
      <c r="I18" s="35">
        <f t="shared" si="0"/>
        <v>1.7555859553123554E-2</v>
      </c>
      <c r="J18" s="7" t="s">
        <v>22</v>
      </c>
      <c r="K18" s="3" t="s">
        <v>20</v>
      </c>
      <c r="L18" s="66" t="s">
        <v>124</v>
      </c>
      <c r="M18" s="1">
        <v>3</v>
      </c>
    </row>
    <row r="19" spans="1:13" s="1" customFormat="1" ht="21.95" hidden="1" customHeight="1">
      <c r="A19" s="175"/>
      <c r="B19" s="175"/>
      <c r="C19" s="72" t="s">
        <v>95</v>
      </c>
      <c r="D19" s="13" t="s">
        <v>52</v>
      </c>
      <c r="E19" s="188"/>
      <c r="F19" s="14">
        <v>3328.15</v>
      </c>
      <c r="G19" s="58">
        <v>3886.52</v>
      </c>
      <c r="H19" s="196"/>
      <c r="I19" s="19">
        <f t="shared" si="0"/>
        <v>0.1677718852816128</v>
      </c>
      <c r="J19" s="7" t="s">
        <v>22</v>
      </c>
      <c r="K19" s="3" t="s">
        <v>20</v>
      </c>
      <c r="L19" s="72" t="s">
        <v>124</v>
      </c>
      <c r="M19" s="1">
        <v>3</v>
      </c>
    </row>
    <row r="20" spans="1:13" s="1" customFormat="1" ht="21" customHeight="1">
      <c r="A20" s="175"/>
      <c r="B20" s="175"/>
      <c r="C20" s="66" t="s">
        <v>96</v>
      </c>
      <c r="D20" s="20" t="s">
        <v>126</v>
      </c>
      <c r="E20" s="188"/>
      <c r="F20" s="147">
        <f>ROUND(((F19*0.0648)+F18),2)</f>
        <v>259.52</v>
      </c>
      <c r="G20" s="148">
        <f>ROUND(((G19*0.0648)+G18),2)</f>
        <v>296.48</v>
      </c>
      <c r="H20" s="23" t="s">
        <v>41</v>
      </c>
      <c r="I20" s="19">
        <f t="shared" si="0"/>
        <v>0.14241676942046877</v>
      </c>
      <c r="J20" s="7" t="s">
        <v>22</v>
      </c>
      <c r="K20" s="3" t="s">
        <v>20</v>
      </c>
      <c r="L20" s="66" t="s">
        <v>124</v>
      </c>
    </row>
    <row r="21" spans="1:13" s="1" customFormat="1" ht="21" customHeight="1" thickBot="1">
      <c r="A21" s="175"/>
      <c r="B21" s="178"/>
      <c r="C21" s="71" t="s">
        <v>96</v>
      </c>
      <c r="D21" s="41" t="s">
        <v>126</v>
      </c>
      <c r="E21" s="189"/>
      <c r="F21" s="149">
        <f>ROUND(((F19*0.0598)+F18),2)</f>
        <v>242.88</v>
      </c>
      <c r="G21" s="150">
        <f>ROUND(((G19*0.0598)+G18),2)</f>
        <v>277.04000000000002</v>
      </c>
      <c r="H21" s="37" t="s">
        <v>42</v>
      </c>
      <c r="I21" s="38">
        <f t="shared" si="0"/>
        <v>0.14064558629776025</v>
      </c>
      <c r="J21" s="39" t="s">
        <v>22</v>
      </c>
      <c r="K21" s="40" t="s">
        <v>20</v>
      </c>
      <c r="L21" s="71" t="s">
        <v>124</v>
      </c>
    </row>
    <row r="22" spans="1:13" s="1" customFormat="1" ht="21.95" hidden="1" customHeight="1">
      <c r="A22" s="175"/>
      <c r="B22" s="199" t="s">
        <v>60</v>
      </c>
      <c r="C22" s="66" t="s">
        <v>96</v>
      </c>
      <c r="D22" s="36" t="s">
        <v>45</v>
      </c>
      <c r="E22" s="187" t="s">
        <v>33</v>
      </c>
      <c r="F22" s="34">
        <v>31.43</v>
      </c>
      <c r="G22" s="57">
        <v>33.909999999999997</v>
      </c>
      <c r="H22" s="194"/>
      <c r="I22" s="35">
        <f t="shared" si="0"/>
        <v>7.890550429525911E-2</v>
      </c>
      <c r="J22" s="7" t="s">
        <v>22</v>
      </c>
      <c r="K22" s="3" t="s">
        <v>26</v>
      </c>
      <c r="L22" s="66" t="s">
        <v>124</v>
      </c>
      <c r="M22" s="1">
        <v>20</v>
      </c>
    </row>
    <row r="23" spans="1:13" s="1" customFormat="1" ht="21.95" hidden="1" customHeight="1">
      <c r="A23" s="175"/>
      <c r="B23" s="175"/>
      <c r="C23" s="72" t="s">
        <v>95</v>
      </c>
      <c r="D23" s="13" t="s">
        <v>52</v>
      </c>
      <c r="E23" s="188"/>
      <c r="F23" s="14">
        <v>3016.43</v>
      </c>
      <c r="G23" s="58">
        <v>3318</v>
      </c>
      <c r="H23" s="196"/>
      <c r="I23" s="19">
        <f t="shared" si="0"/>
        <v>9.9975799206346583E-2</v>
      </c>
      <c r="J23" s="7" t="s">
        <v>22</v>
      </c>
      <c r="K23" s="3" t="s">
        <v>26</v>
      </c>
      <c r="L23" s="72" t="s">
        <v>124</v>
      </c>
      <c r="M23" s="1">
        <v>20</v>
      </c>
    </row>
    <row r="24" spans="1:13" s="1" customFormat="1" ht="21" customHeight="1">
      <c r="A24" s="175"/>
      <c r="B24" s="175"/>
      <c r="C24" s="66" t="s">
        <v>96</v>
      </c>
      <c r="D24" s="20" t="s">
        <v>126</v>
      </c>
      <c r="E24" s="188"/>
      <c r="F24" s="147">
        <f>ROUND(((F23*0.0648)+F22),2)</f>
        <v>226.89</v>
      </c>
      <c r="G24" s="148">
        <f>ROUND(((G23*0.0648)+G22),2)</f>
        <v>248.92</v>
      </c>
      <c r="H24" s="23" t="s">
        <v>41</v>
      </c>
      <c r="I24" s="19">
        <f t="shared" si="0"/>
        <v>9.7095508836881228E-2</v>
      </c>
      <c r="J24" s="7" t="s">
        <v>22</v>
      </c>
      <c r="K24" s="3" t="s">
        <v>26</v>
      </c>
      <c r="L24" s="66" t="s">
        <v>124</v>
      </c>
    </row>
    <row r="25" spans="1:13" s="1" customFormat="1" ht="21" customHeight="1" thickBot="1">
      <c r="A25" s="175"/>
      <c r="B25" s="178"/>
      <c r="C25" s="71" t="s">
        <v>96</v>
      </c>
      <c r="D25" s="41" t="s">
        <v>126</v>
      </c>
      <c r="E25" s="189"/>
      <c r="F25" s="149">
        <f>ROUND(((F23*0.0598)+F22),2)</f>
        <v>211.81</v>
      </c>
      <c r="G25" s="150">
        <f>ROUND(((G23*0.0598)+G22),2)</f>
        <v>232.33</v>
      </c>
      <c r="H25" s="37" t="s">
        <v>42</v>
      </c>
      <c r="I25" s="38">
        <f t="shared" si="0"/>
        <v>9.6879278598744234E-2</v>
      </c>
      <c r="J25" s="39" t="s">
        <v>22</v>
      </c>
      <c r="K25" s="40" t="s">
        <v>26</v>
      </c>
      <c r="L25" s="71" t="s">
        <v>124</v>
      </c>
    </row>
    <row r="26" spans="1:13" s="1" customFormat="1" ht="21.95" hidden="1" customHeight="1">
      <c r="A26" s="175"/>
      <c r="B26" s="200" t="s">
        <v>66</v>
      </c>
      <c r="C26" s="66" t="s">
        <v>96</v>
      </c>
      <c r="D26" s="36" t="s">
        <v>45</v>
      </c>
      <c r="E26" s="187" t="s">
        <v>33</v>
      </c>
      <c r="F26" s="34">
        <v>37.200000000000003</v>
      </c>
      <c r="G26" s="57">
        <v>40.18</v>
      </c>
      <c r="H26" s="194"/>
      <c r="I26" s="35">
        <f t="shared" si="0"/>
        <v>8.0107526881720403E-2</v>
      </c>
      <c r="J26" s="7" t="s">
        <v>23</v>
      </c>
      <c r="K26" s="3" t="s">
        <v>24</v>
      </c>
      <c r="L26" s="66" t="s">
        <v>124</v>
      </c>
      <c r="M26" s="1">
        <v>8</v>
      </c>
    </row>
    <row r="27" spans="1:13" s="1" customFormat="1" ht="21.95" hidden="1" customHeight="1">
      <c r="A27" s="175"/>
      <c r="B27" s="201"/>
      <c r="C27" s="72" t="s">
        <v>95</v>
      </c>
      <c r="D27" s="13" t="s">
        <v>52</v>
      </c>
      <c r="E27" s="188"/>
      <c r="F27" s="14">
        <v>2613.9699999999998</v>
      </c>
      <c r="G27" s="58">
        <v>2939.87</v>
      </c>
      <c r="H27" s="196"/>
      <c r="I27" s="19">
        <f t="shared" si="0"/>
        <v>0.12467625871758292</v>
      </c>
      <c r="J27" s="7" t="s">
        <v>23</v>
      </c>
      <c r="K27" s="3" t="s">
        <v>24</v>
      </c>
      <c r="L27" s="72" t="s">
        <v>124</v>
      </c>
      <c r="M27" s="1">
        <v>8</v>
      </c>
    </row>
    <row r="28" spans="1:13" s="1" customFormat="1" ht="21" customHeight="1">
      <c r="A28" s="175"/>
      <c r="B28" s="201"/>
      <c r="C28" s="66" t="s">
        <v>96</v>
      </c>
      <c r="D28" s="20" t="s">
        <v>126</v>
      </c>
      <c r="E28" s="188"/>
      <c r="F28" s="147">
        <f>ROUND(((F27*0.0648)+F26),2)</f>
        <v>206.59</v>
      </c>
      <c r="G28" s="148">
        <f>ROUND(((G27*0.0648)+G26),2)</f>
        <v>230.68</v>
      </c>
      <c r="H28" s="23" t="s">
        <v>41</v>
      </c>
      <c r="I28" s="19">
        <f t="shared" si="0"/>
        <v>0.11660777385159005</v>
      </c>
      <c r="J28" s="7" t="s">
        <v>23</v>
      </c>
      <c r="K28" s="3" t="s">
        <v>24</v>
      </c>
      <c r="L28" s="66" t="s">
        <v>124</v>
      </c>
    </row>
    <row r="29" spans="1:13" s="1" customFormat="1" ht="21" customHeight="1" thickBot="1">
      <c r="A29" s="175"/>
      <c r="B29" s="202"/>
      <c r="C29" s="71" t="s">
        <v>96</v>
      </c>
      <c r="D29" s="41" t="s">
        <v>126</v>
      </c>
      <c r="E29" s="189"/>
      <c r="F29" s="149">
        <f>ROUND(((F27*0.0598)+F26),2)</f>
        <v>193.52</v>
      </c>
      <c r="G29" s="150">
        <f>ROUND(((G27*0.0598)+G26),2)</f>
        <v>215.98</v>
      </c>
      <c r="H29" s="37" t="s">
        <v>42</v>
      </c>
      <c r="I29" s="38">
        <f t="shared" si="0"/>
        <v>0.11606035551880933</v>
      </c>
      <c r="J29" s="39" t="s">
        <v>23</v>
      </c>
      <c r="K29" s="40" t="s">
        <v>24</v>
      </c>
      <c r="L29" s="71" t="s">
        <v>124</v>
      </c>
    </row>
    <row r="30" spans="1:13" s="1" customFormat="1" ht="21.95" hidden="1" customHeight="1">
      <c r="A30" s="175"/>
      <c r="B30" s="197" t="s">
        <v>61</v>
      </c>
      <c r="C30" s="66" t="s">
        <v>96</v>
      </c>
      <c r="D30" s="36" t="s">
        <v>45</v>
      </c>
      <c r="E30" s="187" t="s">
        <v>33</v>
      </c>
      <c r="F30" s="34">
        <v>37.200000000000003</v>
      </c>
      <c r="G30" s="57">
        <v>40.18</v>
      </c>
      <c r="H30" s="194"/>
      <c r="I30" s="35">
        <f t="shared" si="0"/>
        <v>8.0107526881720403E-2</v>
      </c>
      <c r="J30" s="7" t="s">
        <v>23</v>
      </c>
      <c r="K30" s="3" t="s">
        <v>25</v>
      </c>
      <c r="L30" s="66" t="s">
        <v>124</v>
      </c>
    </row>
    <row r="31" spans="1:13" s="1" customFormat="1" ht="21.95" hidden="1" customHeight="1">
      <c r="A31" s="175"/>
      <c r="B31" s="197"/>
      <c r="C31" s="72" t="s">
        <v>95</v>
      </c>
      <c r="D31" s="13" t="s">
        <v>52</v>
      </c>
      <c r="E31" s="188"/>
      <c r="F31" s="14">
        <v>3101.8</v>
      </c>
      <c r="G31" s="58">
        <v>3504.91</v>
      </c>
      <c r="H31" s="196"/>
      <c r="I31" s="19">
        <f t="shared" si="0"/>
        <v>0.12996002321232814</v>
      </c>
      <c r="J31" s="7" t="s">
        <v>23</v>
      </c>
      <c r="K31" s="3" t="s">
        <v>25</v>
      </c>
      <c r="L31" s="72" t="s">
        <v>124</v>
      </c>
    </row>
    <row r="32" spans="1:13" s="1" customFormat="1" ht="21" customHeight="1">
      <c r="A32" s="175"/>
      <c r="B32" s="197"/>
      <c r="C32" s="66" t="s">
        <v>96</v>
      </c>
      <c r="D32" s="20" t="s">
        <v>126</v>
      </c>
      <c r="E32" s="188"/>
      <c r="F32" s="147">
        <f>ROUND(((F31*0.0648)+F30),2)</f>
        <v>238.2</v>
      </c>
      <c r="G32" s="148">
        <f>ROUND(((G31*0.0648)+G30),2)</f>
        <v>267.3</v>
      </c>
      <c r="H32" s="23" t="s">
        <v>41</v>
      </c>
      <c r="I32" s="19">
        <f t="shared" si="0"/>
        <v>0.12216624685138555</v>
      </c>
      <c r="J32" s="7" t="s">
        <v>23</v>
      </c>
      <c r="K32" s="3" t="s">
        <v>25</v>
      </c>
      <c r="L32" s="66" t="s">
        <v>124</v>
      </c>
    </row>
    <row r="33" spans="1:13" s="1" customFormat="1" ht="21" customHeight="1" thickBot="1">
      <c r="A33" s="178"/>
      <c r="B33" s="198"/>
      <c r="C33" s="71" t="s">
        <v>96</v>
      </c>
      <c r="D33" s="41" t="s">
        <v>126</v>
      </c>
      <c r="E33" s="189"/>
      <c r="F33" s="149">
        <f>ROUND(((F31*0.0598)+F30),2)</f>
        <v>222.69</v>
      </c>
      <c r="G33" s="150">
        <f>ROUND(((G31*0.0598)+G30),2)</f>
        <v>249.77</v>
      </c>
      <c r="H33" s="37" t="s">
        <v>42</v>
      </c>
      <c r="I33" s="38">
        <f t="shared" si="0"/>
        <v>0.12160402353046851</v>
      </c>
      <c r="J33" s="39" t="s">
        <v>23</v>
      </c>
      <c r="K33" s="40" t="s">
        <v>25</v>
      </c>
      <c r="L33" s="71" t="s">
        <v>124</v>
      </c>
    </row>
    <row r="34" spans="1:13" s="1" customFormat="1" ht="21" customHeight="1">
      <c r="A34" s="179" t="s">
        <v>39</v>
      </c>
      <c r="B34" s="42" t="s">
        <v>58</v>
      </c>
      <c r="C34" s="72" t="s">
        <v>95</v>
      </c>
      <c r="D34" s="207" t="s">
        <v>67</v>
      </c>
      <c r="E34" s="204" t="s">
        <v>67</v>
      </c>
      <c r="F34" s="34">
        <v>3213.77</v>
      </c>
      <c r="G34" s="57">
        <v>3599.44</v>
      </c>
      <c r="H34" s="194"/>
      <c r="I34" s="35">
        <f t="shared" ref="I34:I38" si="1">G34/F34-1</f>
        <v>0.1200054764342191</v>
      </c>
      <c r="J34" s="5" t="s">
        <v>29</v>
      </c>
      <c r="K34" s="3" t="s">
        <v>30</v>
      </c>
      <c r="L34" s="72" t="s">
        <v>29</v>
      </c>
      <c r="M34" s="3" t="s">
        <v>30</v>
      </c>
    </row>
    <row r="35" spans="1:13" s="1" customFormat="1" ht="21" customHeight="1">
      <c r="A35" s="180"/>
      <c r="B35" s="11" t="s">
        <v>59</v>
      </c>
      <c r="C35" s="72" t="s">
        <v>95</v>
      </c>
      <c r="D35" s="208"/>
      <c r="E35" s="205"/>
      <c r="F35" s="14">
        <v>3328.15</v>
      </c>
      <c r="G35" s="58">
        <v>3886.52</v>
      </c>
      <c r="H35" s="194"/>
      <c r="I35" s="19">
        <f t="shared" si="1"/>
        <v>0.1677718852816128</v>
      </c>
      <c r="J35" s="5" t="s">
        <v>34</v>
      </c>
      <c r="K35" s="3" t="s">
        <v>21</v>
      </c>
      <c r="L35" s="72" t="s">
        <v>34</v>
      </c>
      <c r="M35" s="3" t="s">
        <v>21</v>
      </c>
    </row>
    <row r="36" spans="1:13" s="1" customFormat="1" ht="21" customHeight="1">
      <c r="A36" s="180"/>
      <c r="B36" s="11" t="s">
        <v>60</v>
      </c>
      <c r="C36" s="72" t="s">
        <v>95</v>
      </c>
      <c r="D36" s="208"/>
      <c r="E36" s="205"/>
      <c r="F36" s="14">
        <v>3016.43</v>
      </c>
      <c r="G36" s="58">
        <v>3318</v>
      </c>
      <c r="H36" s="194"/>
      <c r="I36" s="19">
        <f t="shared" si="1"/>
        <v>9.9975799206346583E-2</v>
      </c>
      <c r="J36" s="6" t="s">
        <v>0</v>
      </c>
      <c r="K36" s="4" t="s">
        <v>17</v>
      </c>
      <c r="L36" s="72" t="s">
        <v>0</v>
      </c>
      <c r="M36" s="4" t="s">
        <v>17</v>
      </c>
    </row>
    <row r="37" spans="1:13" s="1" customFormat="1" ht="21" customHeight="1">
      <c r="A37" s="180"/>
      <c r="B37" s="11" t="s">
        <v>66</v>
      </c>
      <c r="C37" s="72" t="s">
        <v>95</v>
      </c>
      <c r="D37" s="208"/>
      <c r="E37" s="205"/>
      <c r="F37" s="14">
        <v>2613.9699999999998</v>
      </c>
      <c r="G37" s="58">
        <v>2939.87</v>
      </c>
      <c r="H37" s="194"/>
      <c r="I37" s="19">
        <f t="shared" si="1"/>
        <v>0.12467625871758292</v>
      </c>
      <c r="J37" s="7" t="s">
        <v>1</v>
      </c>
      <c r="K37" s="3" t="s">
        <v>16</v>
      </c>
      <c r="L37" s="72" t="s">
        <v>1</v>
      </c>
      <c r="M37" s="3" t="s">
        <v>16</v>
      </c>
    </row>
    <row r="38" spans="1:13" s="1" customFormat="1" ht="21" customHeight="1" thickBot="1">
      <c r="A38" s="181"/>
      <c r="B38" s="45" t="s">
        <v>61</v>
      </c>
      <c r="C38" s="71" t="s">
        <v>95</v>
      </c>
      <c r="D38" s="209"/>
      <c r="E38" s="206"/>
      <c r="F38" s="44">
        <v>3101.8</v>
      </c>
      <c r="G38" s="59">
        <v>3504.91</v>
      </c>
      <c r="H38" s="195"/>
      <c r="I38" s="38">
        <f t="shared" si="1"/>
        <v>0.12996002321232814</v>
      </c>
      <c r="J38" s="43" t="s">
        <v>29</v>
      </c>
      <c r="K38" s="40" t="s">
        <v>31</v>
      </c>
      <c r="L38" s="71" t="s">
        <v>29</v>
      </c>
      <c r="M38" s="40" t="s">
        <v>31</v>
      </c>
    </row>
    <row r="39" spans="1:13" s="1" customFormat="1" hidden="1">
      <c r="A39" s="50" t="s">
        <v>53</v>
      </c>
      <c r="B39" s="42" t="s">
        <v>63</v>
      </c>
      <c r="C39" s="31"/>
      <c r="D39" s="28" t="s">
        <v>67</v>
      </c>
      <c r="E39" s="21" t="s">
        <v>67</v>
      </c>
      <c r="F39" s="34">
        <v>18.57</v>
      </c>
      <c r="G39" s="57">
        <v>21.56</v>
      </c>
      <c r="H39" s="49"/>
      <c r="I39" s="35">
        <f>G39/F39-1</f>
        <v>0.16101238556812048</v>
      </c>
      <c r="J39" s="4" t="s">
        <v>3</v>
      </c>
      <c r="K39" s="4" t="s">
        <v>15</v>
      </c>
      <c r="L39" s="31" t="s">
        <v>3</v>
      </c>
      <c r="M39" s="4" t="s">
        <v>15</v>
      </c>
    </row>
    <row r="40" spans="1:13" s="1" customFormat="1" hidden="1">
      <c r="A40" s="15" t="s">
        <v>55</v>
      </c>
      <c r="B40" s="11" t="s">
        <v>64</v>
      </c>
      <c r="C40" s="30"/>
      <c r="D40" s="27" t="s">
        <v>67</v>
      </c>
      <c r="E40" s="16" t="s">
        <v>67</v>
      </c>
      <c r="F40" s="14">
        <v>6.64</v>
      </c>
      <c r="G40" s="60">
        <v>7.41</v>
      </c>
      <c r="H40" s="24"/>
      <c r="I40" s="19">
        <f>G40/F40-1</f>
        <v>0.11596385542168686</v>
      </c>
      <c r="J40" s="4" t="s">
        <v>18</v>
      </c>
      <c r="K40" s="6" t="s">
        <v>16</v>
      </c>
      <c r="L40" s="30" t="s">
        <v>18</v>
      </c>
      <c r="M40" s="6" t="s">
        <v>16</v>
      </c>
    </row>
    <row r="41" spans="1:13" s="1" customFormat="1" ht="16.5" hidden="1" thickBot="1">
      <c r="A41" s="52" t="s">
        <v>54</v>
      </c>
      <c r="B41" s="45" t="s">
        <v>64</v>
      </c>
      <c r="C41" s="71"/>
      <c r="D41" s="53" t="s">
        <v>67</v>
      </c>
      <c r="E41" s="54" t="s">
        <v>67</v>
      </c>
      <c r="F41" s="44">
        <v>13.02</v>
      </c>
      <c r="G41" s="61">
        <v>14.23</v>
      </c>
      <c r="H41" s="55"/>
      <c r="I41" s="38">
        <f>G41/F41-1</f>
        <v>9.2933947772657621E-2</v>
      </c>
      <c r="J41" s="51" t="s">
        <v>18</v>
      </c>
      <c r="K41" s="69" t="s">
        <v>19</v>
      </c>
      <c r="L41" s="71" t="s">
        <v>18</v>
      </c>
      <c r="M41" s="69" t="s">
        <v>19</v>
      </c>
    </row>
  </sheetData>
  <autoFilter ref="A3:N41">
    <filterColumn colId="9" showButton="0"/>
  </autoFilter>
  <mergeCells count="31">
    <mergeCell ref="H34:H38"/>
    <mergeCell ref="E30:E33"/>
    <mergeCell ref="E34:E38"/>
    <mergeCell ref="A34:A38"/>
    <mergeCell ref="D34:D38"/>
    <mergeCell ref="H26:H27"/>
    <mergeCell ref="B30:B33"/>
    <mergeCell ref="B22:B25"/>
    <mergeCell ref="B26:B29"/>
    <mergeCell ref="A10:A33"/>
    <mergeCell ref="H10:H11"/>
    <mergeCell ref="H14:H15"/>
    <mergeCell ref="H18:H19"/>
    <mergeCell ref="H22:H23"/>
    <mergeCell ref="H30:H31"/>
    <mergeCell ref="E22:E25"/>
    <mergeCell ref="E26:E29"/>
    <mergeCell ref="J3:K3"/>
    <mergeCell ref="B10:B17"/>
    <mergeCell ref="B18:B21"/>
    <mergeCell ref="A4:A7"/>
    <mergeCell ref="D4:D7"/>
    <mergeCell ref="E10:E13"/>
    <mergeCell ref="E14:E17"/>
    <mergeCell ref="E18:E21"/>
    <mergeCell ref="E4:E7"/>
    <mergeCell ref="H4:H7"/>
    <mergeCell ref="A8:A9"/>
    <mergeCell ref="D8:D9"/>
    <mergeCell ref="E8:E9"/>
    <mergeCell ref="H8:H9"/>
  </mergeCells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2:L27"/>
  <sheetViews>
    <sheetView topLeftCell="B1" zoomScaleNormal="100" workbookViewId="0">
      <selection activeCell="R39" sqref="R39"/>
    </sheetView>
  </sheetViews>
  <sheetFormatPr defaultRowHeight="15"/>
  <cols>
    <col min="1" max="1" width="40.140625" style="62" hidden="1" customWidth="1"/>
    <col min="2" max="2" width="23.42578125" style="92" customWidth="1"/>
    <col min="3" max="3" width="15.42578125" style="92" customWidth="1"/>
    <col min="4" max="4" width="9.140625" style="29"/>
    <col min="5" max="5" width="13.85546875" style="92" hidden="1" customWidth="1"/>
    <col min="6" max="6" width="14.28515625" style="92" customWidth="1"/>
    <col min="7" max="7" width="14.85546875" style="92" customWidth="1"/>
    <col min="8" max="8" width="16" style="92" hidden="1" customWidth="1"/>
    <col min="9" max="9" width="14.85546875" style="92" customWidth="1"/>
    <col min="10" max="10" width="13.42578125" style="93" customWidth="1"/>
    <col min="11" max="11" width="19" style="92" customWidth="1"/>
    <col min="12" max="12" width="24" style="92" customWidth="1"/>
    <col min="13" max="250" width="9.140625" style="62"/>
    <col min="251" max="251" width="4.7109375" style="62" customWidth="1"/>
    <col min="252" max="252" width="19.140625" style="62" customWidth="1"/>
    <col min="253" max="253" width="42" style="62" customWidth="1"/>
    <col min="254" max="256" width="13.42578125" style="62" customWidth="1"/>
    <col min="257" max="257" width="24.140625" style="62" customWidth="1"/>
    <col min="258" max="258" width="40.140625" style="62" customWidth="1"/>
    <col min="259" max="506" width="9.140625" style="62"/>
    <col min="507" max="507" width="4.7109375" style="62" customWidth="1"/>
    <col min="508" max="508" width="19.140625" style="62" customWidth="1"/>
    <col min="509" max="509" width="42" style="62" customWidth="1"/>
    <col min="510" max="512" width="13.42578125" style="62" customWidth="1"/>
    <col min="513" max="513" width="24.140625" style="62" customWidth="1"/>
    <col min="514" max="514" width="40.140625" style="62" customWidth="1"/>
    <col min="515" max="762" width="9.140625" style="62"/>
    <col min="763" max="763" width="4.7109375" style="62" customWidth="1"/>
    <col min="764" max="764" width="19.140625" style="62" customWidth="1"/>
    <col min="765" max="765" width="42" style="62" customWidth="1"/>
    <col min="766" max="768" width="13.42578125" style="62" customWidth="1"/>
    <col min="769" max="769" width="24.140625" style="62" customWidth="1"/>
    <col min="770" max="770" width="40.140625" style="62" customWidth="1"/>
    <col min="771" max="1018" width="9.140625" style="62"/>
    <col min="1019" max="1019" width="4.7109375" style="62" customWidth="1"/>
    <col min="1020" max="1020" width="19.140625" style="62" customWidth="1"/>
    <col min="1021" max="1021" width="42" style="62" customWidth="1"/>
    <col min="1022" max="1024" width="13.42578125" style="62" customWidth="1"/>
    <col min="1025" max="1025" width="24.140625" style="62" customWidth="1"/>
    <col min="1026" max="1026" width="40.140625" style="62" customWidth="1"/>
    <col min="1027" max="1274" width="9.140625" style="62"/>
    <col min="1275" max="1275" width="4.7109375" style="62" customWidth="1"/>
    <col min="1276" max="1276" width="19.140625" style="62" customWidth="1"/>
    <col min="1277" max="1277" width="42" style="62" customWidth="1"/>
    <col min="1278" max="1280" width="13.42578125" style="62" customWidth="1"/>
    <col min="1281" max="1281" width="24.140625" style="62" customWidth="1"/>
    <col min="1282" max="1282" width="40.140625" style="62" customWidth="1"/>
    <col min="1283" max="1530" width="9.140625" style="62"/>
    <col min="1531" max="1531" width="4.7109375" style="62" customWidth="1"/>
    <col min="1532" max="1532" width="19.140625" style="62" customWidth="1"/>
    <col min="1533" max="1533" width="42" style="62" customWidth="1"/>
    <col min="1534" max="1536" width="13.42578125" style="62" customWidth="1"/>
    <col min="1537" max="1537" width="24.140625" style="62" customWidth="1"/>
    <col min="1538" max="1538" width="40.140625" style="62" customWidth="1"/>
    <col min="1539" max="1786" width="9.140625" style="62"/>
    <col min="1787" max="1787" width="4.7109375" style="62" customWidth="1"/>
    <col min="1788" max="1788" width="19.140625" style="62" customWidth="1"/>
    <col min="1789" max="1789" width="42" style="62" customWidth="1"/>
    <col min="1790" max="1792" width="13.42578125" style="62" customWidth="1"/>
    <col min="1793" max="1793" width="24.140625" style="62" customWidth="1"/>
    <col min="1794" max="1794" width="40.140625" style="62" customWidth="1"/>
    <col min="1795" max="2042" width="9.140625" style="62"/>
    <col min="2043" max="2043" width="4.7109375" style="62" customWidth="1"/>
    <col min="2044" max="2044" width="19.140625" style="62" customWidth="1"/>
    <col min="2045" max="2045" width="42" style="62" customWidth="1"/>
    <col min="2046" max="2048" width="13.42578125" style="62" customWidth="1"/>
    <col min="2049" max="2049" width="24.140625" style="62" customWidth="1"/>
    <col min="2050" max="2050" width="40.140625" style="62" customWidth="1"/>
    <col min="2051" max="2298" width="9.140625" style="62"/>
    <col min="2299" max="2299" width="4.7109375" style="62" customWidth="1"/>
    <col min="2300" max="2300" width="19.140625" style="62" customWidth="1"/>
    <col min="2301" max="2301" width="42" style="62" customWidth="1"/>
    <col min="2302" max="2304" width="13.42578125" style="62" customWidth="1"/>
    <col min="2305" max="2305" width="24.140625" style="62" customWidth="1"/>
    <col min="2306" max="2306" width="40.140625" style="62" customWidth="1"/>
    <col min="2307" max="2554" width="9.140625" style="62"/>
    <col min="2555" max="2555" width="4.7109375" style="62" customWidth="1"/>
    <col min="2556" max="2556" width="19.140625" style="62" customWidth="1"/>
    <col min="2557" max="2557" width="42" style="62" customWidth="1"/>
    <col min="2558" max="2560" width="13.42578125" style="62" customWidth="1"/>
    <col min="2561" max="2561" width="24.140625" style="62" customWidth="1"/>
    <col min="2562" max="2562" width="40.140625" style="62" customWidth="1"/>
    <col min="2563" max="2810" width="9.140625" style="62"/>
    <col min="2811" max="2811" width="4.7109375" style="62" customWidth="1"/>
    <col min="2812" max="2812" width="19.140625" style="62" customWidth="1"/>
    <col min="2813" max="2813" width="42" style="62" customWidth="1"/>
    <col min="2814" max="2816" width="13.42578125" style="62" customWidth="1"/>
    <col min="2817" max="2817" width="24.140625" style="62" customWidth="1"/>
    <col min="2818" max="2818" width="40.140625" style="62" customWidth="1"/>
    <col min="2819" max="3066" width="9.140625" style="62"/>
    <col min="3067" max="3067" width="4.7109375" style="62" customWidth="1"/>
    <col min="3068" max="3068" width="19.140625" style="62" customWidth="1"/>
    <col min="3069" max="3069" width="42" style="62" customWidth="1"/>
    <col min="3070" max="3072" width="13.42578125" style="62" customWidth="1"/>
    <col min="3073" max="3073" width="24.140625" style="62" customWidth="1"/>
    <col min="3074" max="3074" width="40.140625" style="62" customWidth="1"/>
    <col min="3075" max="3322" width="9.140625" style="62"/>
    <col min="3323" max="3323" width="4.7109375" style="62" customWidth="1"/>
    <col min="3324" max="3324" width="19.140625" style="62" customWidth="1"/>
    <col min="3325" max="3325" width="42" style="62" customWidth="1"/>
    <col min="3326" max="3328" width="13.42578125" style="62" customWidth="1"/>
    <col min="3329" max="3329" width="24.140625" style="62" customWidth="1"/>
    <col min="3330" max="3330" width="40.140625" style="62" customWidth="1"/>
    <col min="3331" max="3578" width="9.140625" style="62"/>
    <col min="3579" max="3579" width="4.7109375" style="62" customWidth="1"/>
    <col min="3580" max="3580" width="19.140625" style="62" customWidth="1"/>
    <col min="3581" max="3581" width="42" style="62" customWidth="1"/>
    <col min="3582" max="3584" width="13.42578125" style="62" customWidth="1"/>
    <col min="3585" max="3585" width="24.140625" style="62" customWidth="1"/>
    <col min="3586" max="3586" width="40.140625" style="62" customWidth="1"/>
    <col min="3587" max="3834" width="9.140625" style="62"/>
    <col min="3835" max="3835" width="4.7109375" style="62" customWidth="1"/>
    <col min="3836" max="3836" width="19.140625" style="62" customWidth="1"/>
    <col min="3837" max="3837" width="42" style="62" customWidth="1"/>
    <col min="3838" max="3840" width="13.42578125" style="62" customWidth="1"/>
    <col min="3841" max="3841" width="24.140625" style="62" customWidth="1"/>
    <col min="3842" max="3842" width="40.140625" style="62" customWidth="1"/>
    <col min="3843" max="4090" width="9.140625" style="62"/>
    <col min="4091" max="4091" width="4.7109375" style="62" customWidth="1"/>
    <col min="4092" max="4092" width="19.140625" style="62" customWidth="1"/>
    <col min="4093" max="4093" width="42" style="62" customWidth="1"/>
    <col min="4094" max="4096" width="13.42578125" style="62" customWidth="1"/>
    <col min="4097" max="4097" width="24.140625" style="62" customWidth="1"/>
    <col min="4098" max="4098" width="40.140625" style="62" customWidth="1"/>
    <col min="4099" max="4346" width="9.140625" style="62"/>
    <col min="4347" max="4347" width="4.7109375" style="62" customWidth="1"/>
    <col min="4348" max="4348" width="19.140625" style="62" customWidth="1"/>
    <col min="4349" max="4349" width="42" style="62" customWidth="1"/>
    <col min="4350" max="4352" width="13.42578125" style="62" customWidth="1"/>
    <col min="4353" max="4353" width="24.140625" style="62" customWidth="1"/>
    <col min="4354" max="4354" width="40.140625" style="62" customWidth="1"/>
    <col min="4355" max="4602" width="9.140625" style="62"/>
    <col min="4603" max="4603" width="4.7109375" style="62" customWidth="1"/>
    <col min="4604" max="4604" width="19.140625" style="62" customWidth="1"/>
    <col min="4605" max="4605" width="42" style="62" customWidth="1"/>
    <col min="4606" max="4608" width="13.42578125" style="62" customWidth="1"/>
    <col min="4609" max="4609" width="24.140625" style="62" customWidth="1"/>
    <col min="4610" max="4610" width="40.140625" style="62" customWidth="1"/>
    <col min="4611" max="4858" width="9.140625" style="62"/>
    <col min="4859" max="4859" width="4.7109375" style="62" customWidth="1"/>
    <col min="4860" max="4860" width="19.140625" style="62" customWidth="1"/>
    <col min="4861" max="4861" width="42" style="62" customWidth="1"/>
    <col min="4862" max="4864" width="13.42578125" style="62" customWidth="1"/>
    <col min="4865" max="4865" width="24.140625" style="62" customWidth="1"/>
    <col min="4866" max="4866" width="40.140625" style="62" customWidth="1"/>
    <col min="4867" max="5114" width="9.140625" style="62"/>
    <col min="5115" max="5115" width="4.7109375" style="62" customWidth="1"/>
    <col min="5116" max="5116" width="19.140625" style="62" customWidth="1"/>
    <col min="5117" max="5117" width="42" style="62" customWidth="1"/>
    <col min="5118" max="5120" width="13.42578125" style="62" customWidth="1"/>
    <col min="5121" max="5121" width="24.140625" style="62" customWidth="1"/>
    <col min="5122" max="5122" width="40.140625" style="62" customWidth="1"/>
    <col min="5123" max="5370" width="9.140625" style="62"/>
    <col min="5371" max="5371" width="4.7109375" style="62" customWidth="1"/>
    <col min="5372" max="5372" width="19.140625" style="62" customWidth="1"/>
    <col min="5373" max="5373" width="42" style="62" customWidth="1"/>
    <col min="5374" max="5376" width="13.42578125" style="62" customWidth="1"/>
    <col min="5377" max="5377" width="24.140625" style="62" customWidth="1"/>
    <col min="5378" max="5378" width="40.140625" style="62" customWidth="1"/>
    <col min="5379" max="5626" width="9.140625" style="62"/>
    <col min="5627" max="5627" width="4.7109375" style="62" customWidth="1"/>
    <col min="5628" max="5628" width="19.140625" style="62" customWidth="1"/>
    <col min="5629" max="5629" width="42" style="62" customWidth="1"/>
    <col min="5630" max="5632" width="13.42578125" style="62" customWidth="1"/>
    <col min="5633" max="5633" width="24.140625" style="62" customWidth="1"/>
    <col min="5634" max="5634" width="40.140625" style="62" customWidth="1"/>
    <col min="5635" max="5882" width="9.140625" style="62"/>
    <col min="5883" max="5883" width="4.7109375" style="62" customWidth="1"/>
    <col min="5884" max="5884" width="19.140625" style="62" customWidth="1"/>
    <col min="5885" max="5885" width="42" style="62" customWidth="1"/>
    <col min="5886" max="5888" width="13.42578125" style="62" customWidth="1"/>
    <col min="5889" max="5889" width="24.140625" style="62" customWidth="1"/>
    <col min="5890" max="5890" width="40.140625" style="62" customWidth="1"/>
    <col min="5891" max="6138" width="9.140625" style="62"/>
    <col min="6139" max="6139" width="4.7109375" style="62" customWidth="1"/>
    <col min="6140" max="6140" width="19.140625" style="62" customWidth="1"/>
    <col min="6141" max="6141" width="42" style="62" customWidth="1"/>
    <col min="6142" max="6144" width="13.42578125" style="62" customWidth="1"/>
    <col min="6145" max="6145" width="24.140625" style="62" customWidth="1"/>
    <col min="6146" max="6146" width="40.140625" style="62" customWidth="1"/>
    <col min="6147" max="6394" width="9.140625" style="62"/>
    <col min="6395" max="6395" width="4.7109375" style="62" customWidth="1"/>
    <col min="6396" max="6396" width="19.140625" style="62" customWidth="1"/>
    <col min="6397" max="6397" width="42" style="62" customWidth="1"/>
    <col min="6398" max="6400" width="13.42578125" style="62" customWidth="1"/>
    <col min="6401" max="6401" width="24.140625" style="62" customWidth="1"/>
    <col min="6402" max="6402" width="40.140625" style="62" customWidth="1"/>
    <col min="6403" max="6650" width="9.140625" style="62"/>
    <col min="6651" max="6651" width="4.7109375" style="62" customWidth="1"/>
    <col min="6652" max="6652" width="19.140625" style="62" customWidth="1"/>
    <col min="6653" max="6653" width="42" style="62" customWidth="1"/>
    <col min="6654" max="6656" width="13.42578125" style="62" customWidth="1"/>
    <col min="6657" max="6657" width="24.140625" style="62" customWidth="1"/>
    <col min="6658" max="6658" width="40.140625" style="62" customWidth="1"/>
    <col min="6659" max="6906" width="9.140625" style="62"/>
    <col min="6907" max="6907" width="4.7109375" style="62" customWidth="1"/>
    <col min="6908" max="6908" width="19.140625" style="62" customWidth="1"/>
    <col min="6909" max="6909" width="42" style="62" customWidth="1"/>
    <col min="6910" max="6912" width="13.42578125" style="62" customWidth="1"/>
    <col min="6913" max="6913" width="24.140625" style="62" customWidth="1"/>
    <col min="6914" max="6914" width="40.140625" style="62" customWidth="1"/>
    <col min="6915" max="7162" width="9.140625" style="62"/>
    <col min="7163" max="7163" width="4.7109375" style="62" customWidth="1"/>
    <col min="7164" max="7164" width="19.140625" style="62" customWidth="1"/>
    <col min="7165" max="7165" width="42" style="62" customWidth="1"/>
    <col min="7166" max="7168" width="13.42578125" style="62" customWidth="1"/>
    <col min="7169" max="7169" width="24.140625" style="62" customWidth="1"/>
    <col min="7170" max="7170" width="40.140625" style="62" customWidth="1"/>
    <col min="7171" max="7418" width="9.140625" style="62"/>
    <col min="7419" max="7419" width="4.7109375" style="62" customWidth="1"/>
    <col min="7420" max="7420" width="19.140625" style="62" customWidth="1"/>
    <col min="7421" max="7421" width="42" style="62" customWidth="1"/>
    <col min="7422" max="7424" width="13.42578125" style="62" customWidth="1"/>
    <col min="7425" max="7425" width="24.140625" style="62" customWidth="1"/>
    <col min="7426" max="7426" width="40.140625" style="62" customWidth="1"/>
    <col min="7427" max="7674" width="9.140625" style="62"/>
    <col min="7675" max="7675" width="4.7109375" style="62" customWidth="1"/>
    <col min="7676" max="7676" width="19.140625" style="62" customWidth="1"/>
    <col min="7677" max="7677" width="42" style="62" customWidth="1"/>
    <col min="7678" max="7680" width="13.42578125" style="62" customWidth="1"/>
    <col min="7681" max="7681" width="24.140625" style="62" customWidth="1"/>
    <col min="7682" max="7682" width="40.140625" style="62" customWidth="1"/>
    <col min="7683" max="7930" width="9.140625" style="62"/>
    <col min="7931" max="7931" width="4.7109375" style="62" customWidth="1"/>
    <col min="7932" max="7932" width="19.140625" style="62" customWidth="1"/>
    <col min="7933" max="7933" width="42" style="62" customWidth="1"/>
    <col min="7934" max="7936" width="13.42578125" style="62" customWidth="1"/>
    <col min="7937" max="7937" width="24.140625" style="62" customWidth="1"/>
    <col min="7938" max="7938" width="40.140625" style="62" customWidth="1"/>
    <col min="7939" max="8186" width="9.140625" style="62"/>
    <col min="8187" max="8187" width="4.7109375" style="62" customWidth="1"/>
    <col min="8188" max="8188" width="19.140625" style="62" customWidth="1"/>
    <col min="8189" max="8189" width="42" style="62" customWidth="1"/>
    <col min="8190" max="8192" width="13.42578125" style="62" customWidth="1"/>
    <col min="8193" max="8193" width="24.140625" style="62" customWidth="1"/>
    <col min="8194" max="8194" width="40.140625" style="62" customWidth="1"/>
    <col min="8195" max="8442" width="9.140625" style="62"/>
    <col min="8443" max="8443" width="4.7109375" style="62" customWidth="1"/>
    <col min="8444" max="8444" width="19.140625" style="62" customWidth="1"/>
    <col min="8445" max="8445" width="42" style="62" customWidth="1"/>
    <col min="8446" max="8448" width="13.42578125" style="62" customWidth="1"/>
    <col min="8449" max="8449" width="24.140625" style="62" customWidth="1"/>
    <col min="8450" max="8450" width="40.140625" style="62" customWidth="1"/>
    <col min="8451" max="8698" width="9.140625" style="62"/>
    <col min="8699" max="8699" width="4.7109375" style="62" customWidth="1"/>
    <col min="8700" max="8700" width="19.140625" style="62" customWidth="1"/>
    <col min="8701" max="8701" width="42" style="62" customWidth="1"/>
    <col min="8702" max="8704" width="13.42578125" style="62" customWidth="1"/>
    <col min="8705" max="8705" width="24.140625" style="62" customWidth="1"/>
    <col min="8706" max="8706" width="40.140625" style="62" customWidth="1"/>
    <col min="8707" max="8954" width="9.140625" style="62"/>
    <col min="8955" max="8955" width="4.7109375" style="62" customWidth="1"/>
    <col min="8956" max="8956" width="19.140625" style="62" customWidth="1"/>
    <col min="8957" max="8957" width="42" style="62" customWidth="1"/>
    <col min="8958" max="8960" width="13.42578125" style="62" customWidth="1"/>
    <col min="8961" max="8961" width="24.140625" style="62" customWidth="1"/>
    <col min="8962" max="8962" width="40.140625" style="62" customWidth="1"/>
    <col min="8963" max="9210" width="9.140625" style="62"/>
    <col min="9211" max="9211" width="4.7109375" style="62" customWidth="1"/>
    <col min="9212" max="9212" width="19.140625" style="62" customWidth="1"/>
    <col min="9213" max="9213" width="42" style="62" customWidth="1"/>
    <col min="9214" max="9216" width="13.42578125" style="62" customWidth="1"/>
    <col min="9217" max="9217" width="24.140625" style="62" customWidth="1"/>
    <col min="9218" max="9218" width="40.140625" style="62" customWidth="1"/>
    <col min="9219" max="9466" width="9.140625" style="62"/>
    <col min="9467" max="9467" width="4.7109375" style="62" customWidth="1"/>
    <col min="9468" max="9468" width="19.140625" style="62" customWidth="1"/>
    <col min="9469" max="9469" width="42" style="62" customWidth="1"/>
    <col min="9470" max="9472" width="13.42578125" style="62" customWidth="1"/>
    <col min="9473" max="9473" width="24.140625" style="62" customWidth="1"/>
    <col min="9474" max="9474" width="40.140625" style="62" customWidth="1"/>
    <col min="9475" max="9722" width="9.140625" style="62"/>
    <col min="9723" max="9723" width="4.7109375" style="62" customWidth="1"/>
    <col min="9724" max="9724" width="19.140625" style="62" customWidth="1"/>
    <col min="9725" max="9725" width="42" style="62" customWidth="1"/>
    <col min="9726" max="9728" width="13.42578125" style="62" customWidth="1"/>
    <col min="9729" max="9729" width="24.140625" style="62" customWidth="1"/>
    <col min="9730" max="9730" width="40.140625" style="62" customWidth="1"/>
    <col min="9731" max="9978" width="9.140625" style="62"/>
    <col min="9979" max="9979" width="4.7109375" style="62" customWidth="1"/>
    <col min="9980" max="9980" width="19.140625" style="62" customWidth="1"/>
    <col min="9981" max="9981" width="42" style="62" customWidth="1"/>
    <col min="9982" max="9984" width="13.42578125" style="62" customWidth="1"/>
    <col min="9985" max="9985" width="24.140625" style="62" customWidth="1"/>
    <col min="9986" max="9986" width="40.140625" style="62" customWidth="1"/>
    <col min="9987" max="10234" width="9.140625" style="62"/>
    <col min="10235" max="10235" width="4.7109375" style="62" customWidth="1"/>
    <col min="10236" max="10236" width="19.140625" style="62" customWidth="1"/>
    <col min="10237" max="10237" width="42" style="62" customWidth="1"/>
    <col min="10238" max="10240" width="13.42578125" style="62" customWidth="1"/>
    <col min="10241" max="10241" width="24.140625" style="62" customWidth="1"/>
    <col min="10242" max="10242" width="40.140625" style="62" customWidth="1"/>
    <col min="10243" max="10490" width="9.140625" style="62"/>
    <col min="10491" max="10491" width="4.7109375" style="62" customWidth="1"/>
    <col min="10492" max="10492" width="19.140625" style="62" customWidth="1"/>
    <col min="10493" max="10493" width="42" style="62" customWidth="1"/>
    <col min="10494" max="10496" width="13.42578125" style="62" customWidth="1"/>
    <col min="10497" max="10497" width="24.140625" style="62" customWidth="1"/>
    <col min="10498" max="10498" width="40.140625" style="62" customWidth="1"/>
    <col min="10499" max="10746" width="9.140625" style="62"/>
    <col min="10747" max="10747" width="4.7109375" style="62" customWidth="1"/>
    <col min="10748" max="10748" width="19.140625" style="62" customWidth="1"/>
    <col min="10749" max="10749" width="42" style="62" customWidth="1"/>
    <col min="10750" max="10752" width="13.42578125" style="62" customWidth="1"/>
    <col min="10753" max="10753" width="24.140625" style="62" customWidth="1"/>
    <col min="10754" max="10754" width="40.140625" style="62" customWidth="1"/>
    <col min="10755" max="11002" width="9.140625" style="62"/>
    <col min="11003" max="11003" width="4.7109375" style="62" customWidth="1"/>
    <col min="11004" max="11004" width="19.140625" style="62" customWidth="1"/>
    <col min="11005" max="11005" width="42" style="62" customWidth="1"/>
    <col min="11006" max="11008" width="13.42578125" style="62" customWidth="1"/>
    <col min="11009" max="11009" width="24.140625" style="62" customWidth="1"/>
    <col min="11010" max="11010" width="40.140625" style="62" customWidth="1"/>
    <col min="11011" max="11258" width="9.140625" style="62"/>
    <col min="11259" max="11259" width="4.7109375" style="62" customWidth="1"/>
    <col min="11260" max="11260" width="19.140625" style="62" customWidth="1"/>
    <col min="11261" max="11261" width="42" style="62" customWidth="1"/>
    <col min="11262" max="11264" width="13.42578125" style="62" customWidth="1"/>
    <col min="11265" max="11265" width="24.140625" style="62" customWidth="1"/>
    <col min="11266" max="11266" width="40.140625" style="62" customWidth="1"/>
    <col min="11267" max="11514" width="9.140625" style="62"/>
    <col min="11515" max="11515" width="4.7109375" style="62" customWidth="1"/>
    <col min="11516" max="11516" width="19.140625" style="62" customWidth="1"/>
    <col min="11517" max="11517" width="42" style="62" customWidth="1"/>
    <col min="11518" max="11520" width="13.42578125" style="62" customWidth="1"/>
    <col min="11521" max="11521" width="24.140625" style="62" customWidth="1"/>
    <col min="11522" max="11522" width="40.140625" style="62" customWidth="1"/>
    <col min="11523" max="11770" width="9.140625" style="62"/>
    <col min="11771" max="11771" width="4.7109375" style="62" customWidth="1"/>
    <col min="11772" max="11772" width="19.140625" style="62" customWidth="1"/>
    <col min="11773" max="11773" width="42" style="62" customWidth="1"/>
    <col min="11774" max="11776" width="13.42578125" style="62" customWidth="1"/>
    <col min="11777" max="11777" width="24.140625" style="62" customWidth="1"/>
    <col min="11778" max="11778" width="40.140625" style="62" customWidth="1"/>
    <col min="11779" max="12026" width="9.140625" style="62"/>
    <col min="12027" max="12027" width="4.7109375" style="62" customWidth="1"/>
    <col min="12028" max="12028" width="19.140625" style="62" customWidth="1"/>
    <col min="12029" max="12029" width="42" style="62" customWidth="1"/>
    <col min="12030" max="12032" width="13.42578125" style="62" customWidth="1"/>
    <col min="12033" max="12033" width="24.140625" style="62" customWidth="1"/>
    <col min="12034" max="12034" width="40.140625" style="62" customWidth="1"/>
    <col min="12035" max="12282" width="9.140625" style="62"/>
    <col min="12283" max="12283" width="4.7109375" style="62" customWidth="1"/>
    <col min="12284" max="12284" width="19.140625" style="62" customWidth="1"/>
    <col min="12285" max="12285" width="42" style="62" customWidth="1"/>
    <col min="12286" max="12288" width="13.42578125" style="62" customWidth="1"/>
    <col min="12289" max="12289" width="24.140625" style="62" customWidth="1"/>
    <col min="12290" max="12290" width="40.140625" style="62" customWidth="1"/>
    <col min="12291" max="12538" width="9.140625" style="62"/>
    <col min="12539" max="12539" width="4.7109375" style="62" customWidth="1"/>
    <col min="12540" max="12540" width="19.140625" style="62" customWidth="1"/>
    <col min="12541" max="12541" width="42" style="62" customWidth="1"/>
    <col min="12542" max="12544" width="13.42578125" style="62" customWidth="1"/>
    <col min="12545" max="12545" width="24.140625" style="62" customWidth="1"/>
    <col min="12546" max="12546" width="40.140625" style="62" customWidth="1"/>
    <col min="12547" max="12794" width="9.140625" style="62"/>
    <col min="12795" max="12795" width="4.7109375" style="62" customWidth="1"/>
    <col min="12796" max="12796" width="19.140625" style="62" customWidth="1"/>
    <col min="12797" max="12797" width="42" style="62" customWidth="1"/>
    <col min="12798" max="12800" width="13.42578125" style="62" customWidth="1"/>
    <col min="12801" max="12801" width="24.140625" style="62" customWidth="1"/>
    <col min="12802" max="12802" width="40.140625" style="62" customWidth="1"/>
    <col min="12803" max="13050" width="9.140625" style="62"/>
    <col min="13051" max="13051" width="4.7109375" style="62" customWidth="1"/>
    <col min="13052" max="13052" width="19.140625" style="62" customWidth="1"/>
    <col min="13053" max="13053" width="42" style="62" customWidth="1"/>
    <col min="13054" max="13056" width="13.42578125" style="62" customWidth="1"/>
    <col min="13057" max="13057" width="24.140625" style="62" customWidth="1"/>
    <col min="13058" max="13058" width="40.140625" style="62" customWidth="1"/>
    <col min="13059" max="13306" width="9.140625" style="62"/>
    <col min="13307" max="13307" width="4.7109375" style="62" customWidth="1"/>
    <col min="13308" max="13308" width="19.140625" style="62" customWidth="1"/>
    <col min="13309" max="13309" width="42" style="62" customWidth="1"/>
    <col min="13310" max="13312" width="13.42578125" style="62" customWidth="1"/>
    <col min="13313" max="13313" width="24.140625" style="62" customWidth="1"/>
    <col min="13314" max="13314" width="40.140625" style="62" customWidth="1"/>
    <col min="13315" max="13562" width="9.140625" style="62"/>
    <col min="13563" max="13563" width="4.7109375" style="62" customWidth="1"/>
    <col min="13564" max="13564" width="19.140625" style="62" customWidth="1"/>
    <col min="13565" max="13565" width="42" style="62" customWidth="1"/>
    <col min="13566" max="13568" width="13.42578125" style="62" customWidth="1"/>
    <col min="13569" max="13569" width="24.140625" style="62" customWidth="1"/>
    <col min="13570" max="13570" width="40.140625" style="62" customWidth="1"/>
    <col min="13571" max="13818" width="9.140625" style="62"/>
    <col min="13819" max="13819" width="4.7109375" style="62" customWidth="1"/>
    <col min="13820" max="13820" width="19.140625" style="62" customWidth="1"/>
    <col min="13821" max="13821" width="42" style="62" customWidth="1"/>
    <col min="13822" max="13824" width="13.42578125" style="62" customWidth="1"/>
    <col min="13825" max="13825" width="24.140625" style="62" customWidth="1"/>
    <col min="13826" max="13826" width="40.140625" style="62" customWidth="1"/>
    <col min="13827" max="14074" width="9.140625" style="62"/>
    <col min="14075" max="14075" width="4.7109375" style="62" customWidth="1"/>
    <col min="14076" max="14076" width="19.140625" style="62" customWidth="1"/>
    <col min="14077" max="14077" width="42" style="62" customWidth="1"/>
    <col min="14078" max="14080" width="13.42578125" style="62" customWidth="1"/>
    <col min="14081" max="14081" width="24.140625" style="62" customWidth="1"/>
    <col min="14082" max="14082" width="40.140625" style="62" customWidth="1"/>
    <col min="14083" max="14330" width="9.140625" style="62"/>
    <col min="14331" max="14331" width="4.7109375" style="62" customWidth="1"/>
    <col min="14332" max="14332" width="19.140625" style="62" customWidth="1"/>
    <col min="14333" max="14333" width="42" style="62" customWidth="1"/>
    <col min="14334" max="14336" width="13.42578125" style="62" customWidth="1"/>
    <col min="14337" max="14337" width="24.140625" style="62" customWidth="1"/>
    <col min="14338" max="14338" width="40.140625" style="62" customWidth="1"/>
    <col min="14339" max="14586" width="9.140625" style="62"/>
    <col min="14587" max="14587" width="4.7109375" style="62" customWidth="1"/>
    <col min="14588" max="14588" width="19.140625" style="62" customWidth="1"/>
    <col min="14589" max="14589" width="42" style="62" customWidth="1"/>
    <col min="14590" max="14592" width="13.42578125" style="62" customWidth="1"/>
    <col min="14593" max="14593" width="24.140625" style="62" customWidth="1"/>
    <col min="14594" max="14594" width="40.140625" style="62" customWidth="1"/>
    <col min="14595" max="14842" width="9.140625" style="62"/>
    <col min="14843" max="14843" width="4.7109375" style="62" customWidth="1"/>
    <col min="14844" max="14844" width="19.140625" style="62" customWidth="1"/>
    <col min="14845" max="14845" width="42" style="62" customWidth="1"/>
    <col min="14846" max="14848" width="13.42578125" style="62" customWidth="1"/>
    <col min="14849" max="14849" width="24.140625" style="62" customWidth="1"/>
    <col min="14850" max="14850" width="40.140625" style="62" customWidth="1"/>
    <col min="14851" max="15098" width="9.140625" style="62"/>
    <col min="15099" max="15099" width="4.7109375" style="62" customWidth="1"/>
    <col min="15100" max="15100" width="19.140625" style="62" customWidth="1"/>
    <col min="15101" max="15101" width="42" style="62" customWidth="1"/>
    <col min="15102" max="15104" width="13.42578125" style="62" customWidth="1"/>
    <col min="15105" max="15105" width="24.140625" style="62" customWidth="1"/>
    <col min="15106" max="15106" width="40.140625" style="62" customWidth="1"/>
    <col min="15107" max="15354" width="9.140625" style="62"/>
    <col min="15355" max="15355" width="4.7109375" style="62" customWidth="1"/>
    <col min="15356" max="15356" width="19.140625" style="62" customWidth="1"/>
    <col min="15357" max="15357" width="42" style="62" customWidth="1"/>
    <col min="15358" max="15360" width="13.42578125" style="62" customWidth="1"/>
    <col min="15361" max="15361" width="24.140625" style="62" customWidth="1"/>
    <col min="15362" max="15362" width="40.140625" style="62" customWidth="1"/>
    <col min="15363" max="15610" width="9.140625" style="62"/>
    <col min="15611" max="15611" width="4.7109375" style="62" customWidth="1"/>
    <col min="15612" max="15612" width="19.140625" style="62" customWidth="1"/>
    <col min="15613" max="15613" width="42" style="62" customWidth="1"/>
    <col min="15614" max="15616" width="13.42578125" style="62" customWidth="1"/>
    <col min="15617" max="15617" width="24.140625" style="62" customWidth="1"/>
    <col min="15618" max="15618" width="40.140625" style="62" customWidth="1"/>
    <col min="15619" max="15866" width="9.140625" style="62"/>
    <col min="15867" max="15867" width="4.7109375" style="62" customWidth="1"/>
    <col min="15868" max="15868" width="19.140625" style="62" customWidth="1"/>
    <col min="15869" max="15869" width="42" style="62" customWidth="1"/>
    <col min="15870" max="15872" width="13.42578125" style="62" customWidth="1"/>
    <col min="15873" max="15873" width="24.140625" style="62" customWidth="1"/>
    <col min="15874" max="15874" width="40.140625" style="62" customWidth="1"/>
    <col min="15875" max="16122" width="9.140625" style="62"/>
    <col min="16123" max="16123" width="4.7109375" style="62" customWidth="1"/>
    <col min="16124" max="16124" width="19.140625" style="62" customWidth="1"/>
    <col min="16125" max="16125" width="42" style="62" customWidth="1"/>
    <col min="16126" max="16128" width="13.42578125" style="62" customWidth="1"/>
    <col min="16129" max="16129" width="24.140625" style="62" customWidth="1"/>
    <col min="16130" max="16130" width="40.140625" style="62" customWidth="1"/>
    <col min="16131" max="16384" width="9.140625" style="62"/>
  </cols>
  <sheetData>
    <row r="2" spans="1:12" ht="39" customHeight="1">
      <c r="A2" s="90"/>
      <c r="B2" s="221" t="s">
        <v>104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20.25" customHeight="1">
      <c r="D3" s="92"/>
    </row>
    <row r="4" spans="1:12" ht="13.5" thickBot="1">
      <c r="B4" s="139"/>
      <c r="C4" s="139"/>
      <c r="D4" s="139"/>
      <c r="E4" s="139"/>
      <c r="F4" s="140" t="s">
        <v>118</v>
      </c>
      <c r="G4" s="140" t="s">
        <v>119</v>
      </c>
      <c r="H4" s="139"/>
      <c r="I4" s="139"/>
      <c r="J4" s="141"/>
      <c r="K4" s="139"/>
    </row>
    <row r="5" spans="1:12" ht="66.75" customHeight="1" thickBot="1">
      <c r="A5" s="138" t="s">
        <v>72</v>
      </c>
      <c r="B5" s="142" t="s">
        <v>114</v>
      </c>
      <c r="C5" s="219" t="s">
        <v>109</v>
      </c>
      <c r="D5" s="220"/>
      <c r="E5" s="143" t="s">
        <v>70</v>
      </c>
      <c r="F5" s="144" t="s">
        <v>120</v>
      </c>
      <c r="G5" s="144" t="s">
        <v>121</v>
      </c>
      <c r="H5" s="144" t="s">
        <v>113</v>
      </c>
      <c r="I5" s="144" t="s">
        <v>122</v>
      </c>
      <c r="J5" s="145" t="s">
        <v>123</v>
      </c>
      <c r="K5" s="144" t="s">
        <v>71</v>
      </c>
      <c r="L5" s="146" t="s">
        <v>56</v>
      </c>
    </row>
    <row r="6" spans="1:12" ht="28.5" customHeight="1" thickBot="1">
      <c r="A6" s="218" t="s">
        <v>74</v>
      </c>
      <c r="B6" s="211" t="s">
        <v>73</v>
      </c>
      <c r="C6" s="96" t="s">
        <v>115</v>
      </c>
      <c r="D6" s="96" t="s">
        <v>67</v>
      </c>
      <c r="E6" s="96">
        <v>6.73</v>
      </c>
      <c r="F6" s="103">
        <v>7.33</v>
      </c>
      <c r="G6" s="104">
        <v>8.25</v>
      </c>
      <c r="H6" s="105">
        <f>F6/E6-1</f>
        <v>8.9153046062407038E-2</v>
      </c>
      <c r="I6" s="105">
        <f>G6/F6-1</f>
        <v>0.1255115961800819</v>
      </c>
      <c r="J6" s="98">
        <v>0.126</v>
      </c>
      <c r="K6" s="96" t="s">
        <v>67</v>
      </c>
      <c r="L6" s="228" t="s">
        <v>93</v>
      </c>
    </row>
    <row r="7" spans="1:12" ht="24" customHeight="1">
      <c r="A7" s="218"/>
      <c r="B7" s="211"/>
      <c r="C7" s="222" t="s">
        <v>116</v>
      </c>
      <c r="D7" s="94" t="s">
        <v>105</v>
      </c>
      <c r="E7" s="94">
        <v>8.2100000000000009</v>
      </c>
      <c r="F7" s="106">
        <v>8.94</v>
      </c>
      <c r="G7" s="107">
        <v>10.14</v>
      </c>
      <c r="H7" s="108">
        <f t="shared" ref="H7:H23" si="0">F7/E7-1</f>
        <v>8.8915956151035092E-2</v>
      </c>
      <c r="I7" s="108">
        <f t="shared" ref="I7:I23" si="1">G7/F7-1</f>
        <v>0.13422818791946312</v>
      </c>
      <c r="J7" s="214">
        <v>0.156</v>
      </c>
      <c r="K7" s="95" t="s">
        <v>77</v>
      </c>
      <c r="L7" s="229"/>
    </row>
    <row r="8" spans="1:12" ht="24" customHeight="1" thickBot="1">
      <c r="A8" s="218"/>
      <c r="B8" s="211"/>
      <c r="C8" s="223"/>
      <c r="D8" s="97" t="s">
        <v>106</v>
      </c>
      <c r="E8" s="97">
        <v>3.24</v>
      </c>
      <c r="F8" s="109">
        <v>3.7</v>
      </c>
      <c r="G8" s="110">
        <v>4.3600000000000003</v>
      </c>
      <c r="H8" s="111">
        <f t="shared" si="0"/>
        <v>0.14197530864197527</v>
      </c>
      <c r="I8" s="111">
        <f t="shared" si="1"/>
        <v>0.17837837837837833</v>
      </c>
      <c r="J8" s="215"/>
      <c r="K8" s="99" t="s">
        <v>78</v>
      </c>
      <c r="L8" s="229"/>
    </row>
    <row r="9" spans="1:12" ht="24" customHeight="1">
      <c r="A9" s="218"/>
      <c r="B9" s="211"/>
      <c r="C9" s="224" t="s">
        <v>117</v>
      </c>
      <c r="D9" s="94" t="s">
        <v>107</v>
      </c>
      <c r="E9" s="94">
        <v>8.76</v>
      </c>
      <c r="F9" s="106">
        <v>9.51</v>
      </c>
      <c r="G9" s="107">
        <v>10.78</v>
      </c>
      <c r="H9" s="108">
        <f t="shared" si="0"/>
        <v>8.5616438356164393E-2</v>
      </c>
      <c r="I9" s="108">
        <f t="shared" si="1"/>
        <v>0.13354363827549953</v>
      </c>
      <c r="J9" s="214">
        <v>0.14599999999999999</v>
      </c>
      <c r="K9" s="100" t="s">
        <v>110</v>
      </c>
      <c r="L9" s="229"/>
    </row>
    <row r="10" spans="1:12" ht="23.25" customHeight="1">
      <c r="A10" s="218"/>
      <c r="B10" s="211"/>
      <c r="C10" s="225"/>
      <c r="D10" s="101" t="s">
        <v>108</v>
      </c>
      <c r="E10" s="101">
        <v>6.73</v>
      </c>
      <c r="F10" s="112">
        <v>7.33</v>
      </c>
      <c r="G10" s="113">
        <v>8.25</v>
      </c>
      <c r="H10" s="114">
        <f t="shared" si="0"/>
        <v>8.9153046062407038E-2</v>
      </c>
      <c r="I10" s="114">
        <f t="shared" si="1"/>
        <v>0.1255115961800819</v>
      </c>
      <c r="J10" s="216"/>
      <c r="K10" s="102" t="s">
        <v>111</v>
      </c>
      <c r="L10" s="229"/>
    </row>
    <row r="11" spans="1:12" ht="24" customHeight="1" thickBot="1">
      <c r="A11" s="218"/>
      <c r="B11" s="212"/>
      <c r="C11" s="226"/>
      <c r="D11" s="117" t="s">
        <v>106</v>
      </c>
      <c r="E11" s="117">
        <v>3.24</v>
      </c>
      <c r="F11" s="118">
        <v>3.7</v>
      </c>
      <c r="G11" s="119">
        <v>4.3600000000000003</v>
      </c>
      <c r="H11" s="120">
        <f t="shared" si="0"/>
        <v>0.14197530864197527</v>
      </c>
      <c r="I11" s="120">
        <f t="shared" si="1"/>
        <v>0.17837837837837833</v>
      </c>
      <c r="J11" s="217"/>
      <c r="K11" s="116" t="s">
        <v>78</v>
      </c>
      <c r="L11" s="229"/>
    </row>
    <row r="12" spans="1:12" ht="27.75" customHeight="1" thickTop="1" thickBot="1">
      <c r="A12" s="218"/>
      <c r="B12" s="211" t="s">
        <v>75</v>
      </c>
      <c r="C12" s="96" t="s">
        <v>115</v>
      </c>
      <c r="D12" s="96" t="s">
        <v>67</v>
      </c>
      <c r="E12" s="96">
        <v>5.05</v>
      </c>
      <c r="F12" s="103">
        <v>5.57</v>
      </c>
      <c r="G12" s="104">
        <v>6.6</v>
      </c>
      <c r="H12" s="105">
        <f t="shared" si="0"/>
        <v>0.10297029702970306</v>
      </c>
      <c r="I12" s="105">
        <f t="shared" si="1"/>
        <v>0.18491921005385992</v>
      </c>
      <c r="J12" s="115">
        <v>0.185</v>
      </c>
      <c r="K12" s="96" t="s">
        <v>67</v>
      </c>
      <c r="L12" s="229"/>
    </row>
    <row r="13" spans="1:12" ht="24" customHeight="1">
      <c r="A13" s="218"/>
      <c r="B13" s="211"/>
      <c r="C13" s="222" t="s">
        <v>116</v>
      </c>
      <c r="D13" s="94" t="s">
        <v>105</v>
      </c>
      <c r="E13" s="94">
        <v>6.16</v>
      </c>
      <c r="F13" s="106">
        <v>6.79</v>
      </c>
      <c r="G13" s="107">
        <v>8.11</v>
      </c>
      <c r="H13" s="108">
        <f t="shared" si="0"/>
        <v>0.10227272727272729</v>
      </c>
      <c r="I13" s="108">
        <f t="shared" si="1"/>
        <v>0.19440353460972015</v>
      </c>
      <c r="J13" s="214">
        <v>0.218</v>
      </c>
      <c r="K13" s="95" t="s">
        <v>77</v>
      </c>
      <c r="L13" s="229"/>
    </row>
    <row r="14" spans="1:12" ht="24" customHeight="1" thickBot="1">
      <c r="A14" s="218"/>
      <c r="B14" s="211"/>
      <c r="C14" s="223"/>
      <c r="D14" s="97" t="s">
        <v>106</v>
      </c>
      <c r="E14" s="97">
        <v>2.4300000000000002</v>
      </c>
      <c r="F14" s="109">
        <v>2.81</v>
      </c>
      <c r="G14" s="110">
        <v>3.49</v>
      </c>
      <c r="H14" s="111">
        <f t="shared" si="0"/>
        <v>0.15637860082304522</v>
      </c>
      <c r="I14" s="111">
        <f t="shared" si="1"/>
        <v>0.24199288256227769</v>
      </c>
      <c r="J14" s="215"/>
      <c r="K14" s="99" t="s">
        <v>78</v>
      </c>
      <c r="L14" s="229"/>
    </row>
    <row r="15" spans="1:12" ht="24" customHeight="1">
      <c r="A15" s="218"/>
      <c r="B15" s="211"/>
      <c r="C15" s="224" t="s">
        <v>117</v>
      </c>
      <c r="D15" s="94" t="s">
        <v>107</v>
      </c>
      <c r="E15" s="94">
        <v>6.57</v>
      </c>
      <c r="F15" s="106">
        <v>7.23</v>
      </c>
      <c r="G15" s="107">
        <v>8.6199999999999992</v>
      </c>
      <c r="H15" s="108">
        <f t="shared" si="0"/>
        <v>0.10045662100456632</v>
      </c>
      <c r="I15" s="108">
        <f t="shared" si="1"/>
        <v>0.19225449515905924</v>
      </c>
      <c r="J15" s="214">
        <v>0.20599999999999999</v>
      </c>
      <c r="K15" s="100" t="s">
        <v>110</v>
      </c>
      <c r="L15" s="229"/>
    </row>
    <row r="16" spans="1:12" ht="24" customHeight="1">
      <c r="A16" s="218"/>
      <c r="B16" s="211"/>
      <c r="C16" s="225"/>
      <c r="D16" s="101" t="s">
        <v>108</v>
      </c>
      <c r="E16" s="101">
        <v>5.05</v>
      </c>
      <c r="F16" s="112">
        <v>5.57</v>
      </c>
      <c r="G16" s="113">
        <v>6.6</v>
      </c>
      <c r="H16" s="114">
        <f t="shared" si="0"/>
        <v>0.10297029702970306</v>
      </c>
      <c r="I16" s="114">
        <f t="shared" si="1"/>
        <v>0.18491921005385992</v>
      </c>
      <c r="J16" s="216"/>
      <c r="K16" s="102" t="s">
        <v>111</v>
      </c>
      <c r="L16" s="229"/>
    </row>
    <row r="17" spans="1:12" ht="24" customHeight="1" thickBot="1">
      <c r="A17" s="218"/>
      <c r="B17" s="212"/>
      <c r="C17" s="226"/>
      <c r="D17" s="117" t="s">
        <v>106</v>
      </c>
      <c r="E17" s="117">
        <v>2.4300000000000002</v>
      </c>
      <c r="F17" s="118">
        <v>2.81</v>
      </c>
      <c r="G17" s="119">
        <v>3.49</v>
      </c>
      <c r="H17" s="120">
        <f t="shared" si="0"/>
        <v>0.15637860082304522</v>
      </c>
      <c r="I17" s="120">
        <f t="shared" si="1"/>
        <v>0.24199288256227769</v>
      </c>
      <c r="J17" s="217"/>
      <c r="K17" s="116" t="s">
        <v>78</v>
      </c>
      <c r="L17" s="229"/>
    </row>
    <row r="18" spans="1:12" ht="27" customHeight="1" thickTop="1" thickBot="1">
      <c r="A18" s="218"/>
      <c r="B18" s="211" t="s">
        <v>76</v>
      </c>
      <c r="C18" s="96" t="s">
        <v>115</v>
      </c>
      <c r="D18" s="96" t="s">
        <v>67</v>
      </c>
      <c r="E18" s="96">
        <v>4.71</v>
      </c>
      <c r="F18" s="103">
        <v>5.13</v>
      </c>
      <c r="G18" s="104">
        <v>6.19</v>
      </c>
      <c r="H18" s="105">
        <f t="shared" si="0"/>
        <v>8.9171974522292974E-2</v>
      </c>
      <c r="I18" s="105">
        <f t="shared" si="1"/>
        <v>0.20662768031189094</v>
      </c>
      <c r="J18" s="115">
        <v>0.20699999999999999</v>
      </c>
      <c r="K18" s="96" t="s">
        <v>67</v>
      </c>
      <c r="L18" s="229"/>
    </row>
    <row r="19" spans="1:12" ht="24" customHeight="1">
      <c r="A19" s="218"/>
      <c r="B19" s="211"/>
      <c r="C19" s="222" t="s">
        <v>116</v>
      </c>
      <c r="D19" s="94" t="s">
        <v>105</v>
      </c>
      <c r="E19" s="94">
        <v>5.75</v>
      </c>
      <c r="F19" s="106">
        <v>6.26</v>
      </c>
      <c r="G19" s="107">
        <v>7.61</v>
      </c>
      <c r="H19" s="108">
        <f t="shared" si="0"/>
        <v>8.8695652173913064E-2</v>
      </c>
      <c r="I19" s="108">
        <f t="shared" si="1"/>
        <v>0.21565495207667751</v>
      </c>
      <c r="J19" s="214">
        <v>0.23899999999999999</v>
      </c>
      <c r="K19" s="95" t="s">
        <v>77</v>
      </c>
      <c r="L19" s="229"/>
    </row>
    <row r="20" spans="1:12" ht="24" customHeight="1" thickBot="1">
      <c r="A20" s="218"/>
      <c r="B20" s="211"/>
      <c r="C20" s="223"/>
      <c r="D20" s="97" t="s">
        <v>106</v>
      </c>
      <c r="E20" s="97">
        <v>2.27</v>
      </c>
      <c r="F20" s="109">
        <v>2.59</v>
      </c>
      <c r="G20" s="110">
        <v>3.27</v>
      </c>
      <c r="H20" s="111">
        <f t="shared" si="0"/>
        <v>0.1409691629955947</v>
      </c>
      <c r="I20" s="111">
        <f t="shared" si="1"/>
        <v>0.26254826254826269</v>
      </c>
      <c r="J20" s="215"/>
      <c r="K20" s="99" t="s">
        <v>78</v>
      </c>
      <c r="L20" s="229"/>
    </row>
    <row r="21" spans="1:12" ht="24" customHeight="1">
      <c r="A21" s="218"/>
      <c r="B21" s="211"/>
      <c r="C21" s="224" t="s">
        <v>117</v>
      </c>
      <c r="D21" s="94" t="s">
        <v>107</v>
      </c>
      <c r="E21" s="94">
        <v>6.13</v>
      </c>
      <c r="F21" s="106">
        <v>6.66</v>
      </c>
      <c r="G21" s="107">
        <v>8.09</v>
      </c>
      <c r="H21" s="108">
        <f t="shared" si="0"/>
        <v>8.6460032626427541E-2</v>
      </c>
      <c r="I21" s="108">
        <f t="shared" si="1"/>
        <v>0.21471471471471459</v>
      </c>
      <c r="J21" s="214">
        <v>0.22800000000000001</v>
      </c>
      <c r="K21" s="100" t="s">
        <v>112</v>
      </c>
      <c r="L21" s="229"/>
    </row>
    <row r="22" spans="1:12" ht="24" customHeight="1">
      <c r="A22" s="218"/>
      <c r="B22" s="211"/>
      <c r="C22" s="225"/>
      <c r="D22" s="101" t="s">
        <v>108</v>
      </c>
      <c r="E22" s="101">
        <v>4.71</v>
      </c>
      <c r="F22" s="112">
        <v>5.13</v>
      </c>
      <c r="G22" s="113">
        <v>6.19</v>
      </c>
      <c r="H22" s="114">
        <f t="shared" si="0"/>
        <v>8.9171974522292974E-2</v>
      </c>
      <c r="I22" s="114">
        <f t="shared" si="1"/>
        <v>0.20662768031189094</v>
      </c>
      <c r="J22" s="216"/>
      <c r="K22" s="102" t="s">
        <v>111</v>
      </c>
      <c r="L22" s="229"/>
    </row>
    <row r="23" spans="1:12" ht="24" customHeight="1" thickBot="1">
      <c r="A23" s="218"/>
      <c r="B23" s="213"/>
      <c r="C23" s="227"/>
      <c r="D23" s="97" t="s">
        <v>106</v>
      </c>
      <c r="E23" s="97">
        <v>2.27</v>
      </c>
      <c r="F23" s="109">
        <v>2.59</v>
      </c>
      <c r="G23" s="110">
        <v>3.27</v>
      </c>
      <c r="H23" s="111">
        <f t="shared" si="0"/>
        <v>0.1409691629955947</v>
      </c>
      <c r="I23" s="111">
        <f t="shared" si="1"/>
        <v>0.26254826254826269</v>
      </c>
      <c r="J23" s="215"/>
      <c r="K23" s="99" t="s">
        <v>78</v>
      </c>
      <c r="L23" s="230"/>
    </row>
    <row r="24" spans="1:12" ht="21" customHeight="1">
      <c r="A24" s="65"/>
      <c r="D24" s="92"/>
    </row>
    <row r="25" spans="1:12" ht="15" hidden="1" customHeight="1">
      <c r="A25" s="210"/>
      <c r="D25" s="92"/>
    </row>
    <row r="26" spans="1:12" ht="12.75" hidden="1">
      <c r="A26" s="210"/>
      <c r="D26" s="92"/>
    </row>
    <row r="27" spans="1:12" ht="12.75">
      <c r="D27" s="92"/>
    </row>
  </sheetData>
  <mergeCells count="20">
    <mergeCell ref="C5:D5"/>
    <mergeCell ref="B2:L2"/>
    <mergeCell ref="J19:J20"/>
    <mergeCell ref="J21:J23"/>
    <mergeCell ref="C7:C8"/>
    <mergeCell ref="C9:C11"/>
    <mergeCell ref="C13:C14"/>
    <mergeCell ref="C15:C17"/>
    <mergeCell ref="C19:C20"/>
    <mergeCell ref="C21:C23"/>
    <mergeCell ref="L6:L23"/>
    <mergeCell ref="A25:A26"/>
    <mergeCell ref="B6:B11"/>
    <mergeCell ref="B12:B17"/>
    <mergeCell ref="B18:B23"/>
    <mergeCell ref="J7:J8"/>
    <mergeCell ref="J9:J11"/>
    <mergeCell ref="J13:J14"/>
    <mergeCell ref="J15:J17"/>
    <mergeCell ref="A6:A23"/>
  </mergeCells>
  <pageMargins left="0.7" right="0.7" top="0.75" bottom="0.75" header="0.3" footer="0.3"/>
  <pageSetup paperSize="9" scale="8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2:J43"/>
  <sheetViews>
    <sheetView tabSelected="1" topLeftCell="A7" workbookViewId="0">
      <selection activeCell="H9" sqref="H9"/>
    </sheetView>
  </sheetViews>
  <sheetFormatPr defaultRowHeight="12.75"/>
  <cols>
    <col min="1" max="1" width="7" style="85" customWidth="1"/>
    <col min="2" max="2" width="59.5703125" style="88" customWidth="1"/>
    <col min="3" max="3" width="11.7109375" style="62" customWidth="1"/>
    <col min="4" max="4" width="15.28515625" style="62" hidden="1" customWidth="1"/>
    <col min="5" max="5" width="16.85546875" style="62" customWidth="1"/>
    <col min="6" max="6" width="16.7109375" style="62" customWidth="1"/>
    <col min="7" max="7" width="15.140625" style="62" hidden="1" customWidth="1"/>
    <col min="8" max="8" width="15.140625" style="62" customWidth="1"/>
    <col min="9" max="9" width="35.42578125" style="62" hidden="1" customWidth="1"/>
    <col min="10" max="10" width="16.42578125" style="62" customWidth="1"/>
    <col min="11" max="254" width="9.140625" style="62"/>
    <col min="255" max="255" width="5.140625" style="62" customWidth="1"/>
    <col min="256" max="257" width="9.140625" style="62"/>
    <col min="258" max="258" width="15.28515625" style="62" customWidth="1"/>
    <col min="259" max="259" width="12" style="62" customWidth="1"/>
    <col min="260" max="260" width="15.140625" style="62" customWidth="1"/>
    <col min="261" max="510" width="9.140625" style="62"/>
    <col min="511" max="511" width="5.140625" style="62" customWidth="1"/>
    <col min="512" max="513" width="9.140625" style="62"/>
    <col min="514" max="514" width="15.28515625" style="62" customWidth="1"/>
    <col min="515" max="515" width="12" style="62" customWidth="1"/>
    <col min="516" max="516" width="15.140625" style="62" customWidth="1"/>
    <col min="517" max="766" width="9.140625" style="62"/>
    <col min="767" max="767" width="5.140625" style="62" customWidth="1"/>
    <col min="768" max="769" width="9.140625" style="62"/>
    <col min="770" max="770" width="15.28515625" style="62" customWidth="1"/>
    <col min="771" max="771" width="12" style="62" customWidth="1"/>
    <col min="772" max="772" width="15.140625" style="62" customWidth="1"/>
    <col min="773" max="1022" width="9.140625" style="62"/>
    <col min="1023" max="1023" width="5.140625" style="62" customWidth="1"/>
    <col min="1024" max="1025" width="9.140625" style="62"/>
    <col min="1026" max="1026" width="15.28515625" style="62" customWidth="1"/>
    <col min="1027" max="1027" width="12" style="62" customWidth="1"/>
    <col min="1028" max="1028" width="15.140625" style="62" customWidth="1"/>
    <col min="1029" max="1278" width="9.140625" style="62"/>
    <col min="1279" max="1279" width="5.140625" style="62" customWidth="1"/>
    <col min="1280" max="1281" width="9.140625" style="62"/>
    <col min="1282" max="1282" width="15.28515625" style="62" customWidth="1"/>
    <col min="1283" max="1283" width="12" style="62" customWidth="1"/>
    <col min="1284" max="1284" width="15.140625" style="62" customWidth="1"/>
    <col min="1285" max="1534" width="9.140625" style="62"/>
    <col min="1535" max="1535" width="5.140625" style="62" customWidth="1"/>
    <col min="1536" max="1537" width="9.140625" style="62"/>
    <col min="1538" max="1538" width="15.28515625" style="62" customWidth="1"/>
    <col min="1539" max="1539" width="12" style="62" customWidth="1"/>
    <col min="1540" max="1540" width="15.140625" style="62" customWidth="1"/>
    <col min="1541" max="1790" width="9.140625" style="62"/>
    <col min="1791" max="1791" width="5.140625" style="62" customWidth="1"/>
    <col min="1792" max="1793" width="9.140625" style="62"/>
    <col min="1794" max="1794" width="15.28515625" style="62" customWidth="1"/>
    <col min="1795" max="1795" width="12" style="62" customWidth="1"/>
    <col min="1796" max="1796" width="15.140625" style="62" customWidth="1"/>
    <col min="1797" max="2046" width="9.140625" style="62"/>
    <col min="2047" max="2047" width="5.140625" style="62" customWidth="1"/>
    <col min="2048" max="2049" width="9.140625" style="62"/>
    <col min="2050" max="2050" width="15.28515625" style="62" customWidth="1"/>
    <col min="2051" max="2051" width="12" style="62" customWidth="1"/>
    <col min="2052" max="2052" width="15.140625" style="62" customWidth="1"/>
    <col min="2053" max="2302" width="9.140625" style="62"/>
    <col min="2303" max="2303" width="5.140625" style="62" customWidth="1"/>
    <col min="2304" max="2305" width="9.140625" style="62"/>
    <col min="2306" max="2306" width="15.28515625" style="62" customWidth="1"/>
    <col min="2307" max="2307" width="12" style="62" customWidth="1"/>
    <col min="2308" max="2308" width="15.140625" style="62" customWidth="1"/>
    <col min="2309" max="2558" width="9.140625" style="62"/>
    <col min="2559" max="2559" width="5.140625" style="62" customWidth="1"/>
    <col min="2560" max="2561" width="9.140625" style="62"/>
    <col min="2562" max="2562" width="15.28515625" style="62" customWidth="1"/>
    <col min="2563" max="2563" width="12" style="62" customWidth="1"/>
    <col min="2564" max="2564" width="15.140625" style="62" customWidth="1"/>
    <col min="2565" max="2814" width="9.140625" style="62"/>
    <col min="2815" max="2815" width="5.140625" style="62" customWidth="1"/>
    <col min="2816" max="2817" width="9.140625" style="62"/>
    <col min="2818" max="2818" width="15.28515625" style="62" customWidth="1"/>
    <col min="2819" max="2819" width="12" style="62" customWidth="1"/>
    <col min="2820" max="2820" width="15.140625" style="62" customWidth="1"/>
    <col min="2821" max="3070" width="9.140625" style="62"/>
    <col min="3071" max="3071" width="5.140625" style="62" customWidth="1"/>
    <col min="3072" max="3073" width="9.140625" style="62"/>
    <col min="3074" max="3074" width="15.28515625" style="62" customWidth="1"/>
    <col min="3075" max="3075" width="12" style="62" customWidth="1"/>
    <col min="3076" max="3076" width="15.140625" style="62" customWidth="1"/>
    <col min="3077" max="3326" width="9.140625" style="62"/>
    <col min="3327" max="3327" width="5.140625" style="62" customWidth="1"/>
    <col min="3328" max="3329" width="9.140625" style="62"/>
    <col min="3330" max="3330" width="15.28515625" style="62" customWidth="1"/>
    <col min="3331" max="3331" width="12" style="62" customWidth="1"/>
    <col min="3332" max="3332" width="15.140625" style="62" customWidth="1"/>
    <col min="3333" max="3582" width="9.140625" style="62"/>
    <col min="3583" max="3583" width="5.140625" style="62" customWidth="1"/>
    <col min="3584" max="3585" width="9.140625" style="62"/>
    <col min="3586" max="3586" width="15.28515625" style="62" customWidth="1"/>
    <col min="3587" max="3587" width="12" style="62" customWidth="1"/>
    <col min="3588" max="3588" width="15.140625" style="62" customWidth="1"/>
    <col min="3589" max="3838" width="9.140625" style="62"/>
    <col min="3839" max="3839" width="5.140625" style="62" customWidth="1"/>
    <col min="3840" max="3841" width="9.140625" style="62"/>
    <col min="3842" max="3842" width="15.28515625" style="62" customWidth="1"/>
    <col min="3843" max="3843" width="12" style="62" customWidth="1"/>
    <col min="3844" max="3844" width="15.140625" style="62" customWidth="1"/>
    <col min="3845" max="4094" width="9.140625" style="62"/>
    <col min="4095" max="4095" width="5.140625" style="62" customWidth="1"/>
    <col min="4096" max="4097" width="9.140625" style="62"/>
    <col min="4098" max="4098" width="15.28515625" style="62" customWidth="1"/>
    <col min="4099" max="4099" width="12" style="62" customWidth="1"/>
    <col min="4100" max="4100" width="15.140625" style="62" customWidth="1"/>
    <col min="4101" max="4350" width="9.140625" style="62"/>
    <col min="4351" max="4351" width="5.140625" style="62" customWidth="1"/>
    <col min="4352" max="4353" width="9.140625" style="62"/>
    <col min="4354" max="4354" width="15.28515625" style="62" customWidth="1"/>
    <col min="4355" max="4355" width="12" style="62" customWidth="1"/>
    <col min="4356" max="4356" width="15.140625" style="62" customWidth="1"/>
    <col min="4357" max="4606" width="9.140625" style="62"/>
    <col min="4607" max="4607" width="5.140625" style="62" customWidth="1"/>
    <col min="4608" max="4609" width="9.140625" style="62"/>
    <col min="4610" max="4610" width="15.28515625" style="62" customWidth="1"/>
    <col min="4611" max="4611" width="12" style="62" customWidth="1"/>
    <col min="4612" max="4612" width="15.140625" style="62" customWidth="1"/>
    <col min="4613" max="4862" width="9.140625" style="62"/>
    <col min="4863" max="4863" width="5.140625" style="62" customWidth="1"/>
    <col min="4864" max="4865" width="9.140625" style="62"/>
    <col min="4866" max="4866" width="15.28515625" style="62" customWidth="1"/>
    <col min="4867" max="4867" width="12" style="62" customWidth="1"/>
    <col min="4868" max="4868" width="15.140625" style="62" customWidth="1"/>
    <col min="4869" max="5118" width="9.140625" style="62"/>
    <col min="5119" max="5119" width="5.140625" style="62" customWidth="1"/>
    <col min="5120" max="5121" width="9.140625" style="62"/>
    <col min="5122" max="5122" width="15.28515625" style="62" customWidth="1"/>
    <col min="5123" max="5123" width="12" style="62" customWidth="1"/>
    <col min="5124" max="5124" width="15.140625" style="62" customWidth="1"/>
    <col min="5125" max="5374" width="9.140625" style="62"/>
    <col min="5375" max="5375" width="5.140625" style="62" customWidth="1"/>
    <col min="5376" max="5377" width="9.140625" style="62"/>
    <col min="5378" max="5378" width="15.28515625" style="62" customWidth="1"/>
    <col min="5379" max="5379" width="12" style="62" customWidth="1"/>
    <col min="5380" max="5380" width="15.140625" style="62" customWidth="1"/>
    <col min="5381" max="5630" width="9.140625" style="62"/>
    <col min="5631" max="5631" width="5.140625" style="62" customWidth="1"/>
    <col min="5632" max="5633" width="9.140625" style="62"/>
    <col min="5634" max="5634" width="15.28515625" style="62" customWidth="1"/>
    <col min="5635" max="5635" width="12" style="62" customWidth="1"/>
    <col min="5636" max="5636" width="15.140625" style="62" customWidth="1"/>
    <col min="5637" max="5886" width="9.140625" style="62"/>
    <col min="5887" max="5887" width="5.140625" style="62" customWidth="1"/>
    <col min="5888" max="5889" width="9.140625" style="62"/>
    <col min="5890" max="5890" width="15.28515625" style="62" customWidth="1"/>
    <col min="5891" max="5891" width="12" style="62" customWidth="1"/>
    <col min="5892" max="5892" width="15.140625" style="62" customWidth="1"/>
    <col min="5893" max="6142" width="9.140625" style="62"/>
    <col min="6143" max="6143" width="5.140625" style="62" customWidth="1"/>
    <col min="6144" max="6145" width="9.140625" style="62"/>
    <col min="6146" max="6146" width="15.28515625" style="62" customWidth="1"/>
    <col min="6147" max="6147" width="12" style="62" customWidth="1"/>
    <col min="6148" max="6148" width="15.140625" style="62" customWidth="1"/>
    <col min="6149" max="6398" width="9.140625" style="62"/>
    <col min="6399" max="6399" width="5.140625" style="62" customWidth="1"/>
    <col min="6400" max="6401" width="9.140625" style="62"/>
    <col min="6402" max="6402" width="15.28515625" style="62" customWidth="1"/>
    <col min="6403" max="6403" width="12" style="62" customWidth="1"/>
    <col min="6404" max="6404" width="15.140625" style="62" customWidth="1"/>
    <col min="6405" max="6654" width="9.140625" style="62"/>
    <col min="6655" max="6655" width="5.140625" style="62" customWidth="1"/>
    <col min="6656" max="6657" width="9.140625" style="62"/>
    <col min="6658" max="6658" width="15.28515625" style="62" customWidth="1"/>
    <col min="6659" max="6659" width="12" style="62" customWidth="1"/>
    <col min="6660" max="6660" width="15.140625" style="62" customWidth="1"/>
    <col min="6661" max="6910" width="9.140625" style="62"/>
    <col min="6911" max="6911" width="5.140625" style="62" customWidth="1"/>
    <col min="6912" max="6913" width="9.140625" style="62"/>
    <col min="6914" max="6914" width="15.28515625" style="62" customWidth="1"/>
    <col min="6915" max="6915" width="12" style="62" customWidth="1"/>
    <col min="6916" max="6916" width="15.140625" style="62" customWidth="1"/>
    <col min="6917" max="7166" width="9.140625" style="62"/>
    <col min="7167" max="7167" width="5.140625" style="62" customWidth="1"/>
    <col min="7168" max="7169" width="9.140625" style="62"/>
    <col min="7170" max="7170" width="15.28515625" style="62" customWidth="1"/>
    <col min="7171" max="7171" width="12" style="62" customWidth="1"/>
    <col min="7172" max="7172" width="15.140625" style="62" customWidth="1"/>
    <col min="7173" max="7422" width="9.140625" style="62"/>
    <col min="7423" max="7423" width="5.140625" style="62" customWidth="1"/>
    <col min="7424" max="7425" width="9.140625" style="62"/>
    <col min="7426" max="7426" width="15.28515625" style="62" customWidth="1"/>
    <col min="7427" max="7427" width="12" style="62" customWidth="1"/>
    <col min="7428" max="7428" width="15.140625" style="62" customWidth="1"/>
    <col min="7429" max="7678" width="9.140625" style="62"/>
    <col min="7679" max="7679" width="5.140625" style="62" customWidth="1"/>
    <col min="7680" max="7681" width="9.140625" style="62"/>
    <col min="7682" max="7682" width="15.28515625" style="62" customWidth="1"/>
    <col min="7683" max="7683" width="12" style="62" customWidth="1"/>
    <col min="7684" max="7684" width="15.140625" style="62" customWidth="1"/>
    <col min="7685" max="7934" width="9.140625" style="62"/>
    <col min="7935" max="7935" width="5.140625" style="62" customWidth="1"/>
    <col min="7936" max="7937" width="9.140625" style="62"/>
    <col min="7938" max="7938" width="15.28515625" style="62" customWidth="1"/>
    <col min="7939" max="7939" width="12" style="62" customWidth="1"/>
    <col min="7940" max="7940" width="15.140625" style="62" customWidth="1"/>
    <col min="7941" max="8190" width="9.140625" style="62"/>
    <col min="8191" max="8191" width="5.140625" style="62" customWidth="1"/>
    <col min="8192" max="8193" width="9.140625" style="62"/>
    <col min="8194" max="8194" width="15.28515625" style="62" customWidth="1"/>
    <col min="8195" max="8195" width="12" style="62" customWidth="1"/>
    <col min="8196" max="8196" width="15.140625" style="62" customWidth="1"/>
    <col min="8197" max="8446" width="9.140625" style="62"/>
    <col min="8447" max="8447" width="5.140625" style="62" customWidth="1"/>
    <col min="8448" max="8449" width="9.140625" style="62"/>
    <col min="8450" max="8450" width="15.28515625" style="62" customWidth="1"/>
    <col min="8451" max="8451" width="12" style="62" customWidth="1"/>
    <col min="8452" max="8452" width="15.140625" style="62" customWidth="1"/>
    <col min="8453" max="8702" width="9.140625" style="62"/>
    <col min="8703" max="8703" width="5.140625" style="62" customWidth="1"/>
    <col min="8704" max="8705" width="9.140625" style="62"/>
    <col min="8706" max="8706" width="15.28515625" style="62" customWidth="1"/>
    <col min="8707" max="8707" width="12" style="62" customWidth="1"/>
    <col min="8708" max="8708" width="15.140625" style="62" customWidth="1"/>
    <col min="8709" max="8958" width="9.140625" style="62"/>
    <col min="8959" max="8959" width="5.140625" style="62" customWidth="1"/>
    <col min="8960" max="8961" width="9.140625" style="62"/>
    <col min="8962" max="8962" width="15.28515625" style="62" customWidth="1"/>
    <col min="8963" max="8963" width="12" style="62" customWidth="1"/>
    <col min="8964" max="8964" width="15.140625" style="62" customWidth="1"/>
    <col min="8965" max="9214" width="9.140625" style="62"/>
    <col min="9215" max="9215" width="5.140625" style="62" customWidth="1"/>
    <col min="9216" max="9217" width="9.140625" style="62"/>
    <col min="9218" max="9218" width="15.28515625" style="62" customWidth="1"/>
    <col min="9219" max="9219" width="12" style="62" customWidth="1"/>
    <col min="9220" max="9220" width="15.140625" style="62" customWidth="1"/>
    <col min="9221" max="9470" width="9.140625" style="62"/>
    <col min="9471" max="9471" width="5.140625" style="62" customWidth="1"/>
    <col min="9472" max="9473" width="9.140625" style="62"/>
    <col min="9474" max="9474" width="15.28515625" style="62" customWidth="1"/>
    <col min="9475" max="9475" width="12" style="62" customWidth="1"/>
    <col min="9476" max="9476" width="15.140625" style="62" customWidth="1"/>
    <col min="9477" max="9726" width="9.140625" style="62"/>
    <col min="9727" max="9727" width="5.140625" style="62" customWidth="1"/>
    <col min="9728" max="9729" width="9.140625" style="62"/>
    <col min="9730" max="9730" width="15.28515625" style="62" customWidth="1"/>
    <col min="9731" max="9731" width="12" style="62" customWidth="1"/>
    <col min="9732" max="9732" width="15.140625" style="62" customWidth="1"/>
    <col min="9733" max="9982" width="9.140625" style="62"/>
    <col min="9983" max="9983" width="5.140625" style="62" customWidth="1"/>
    <col min="9984" max="9985" width="9.140625" style="62"/>
    <col min="9986" max="9986" width="15.28515625" style="62" customWidth="1"/>
    <col min="9987" max="9987" width="12" style="62" customWidth="1"/>
    <col min="9988" max="9988" width="15.140625" style="62" customWidth="1"/>
    <col min="9989" max="10238" width="9.140625" style="62"/>
    <col min="10239" max="10239" width="5.140625" style="62" customWidth="1"/>
    <col min="10240" max="10241" width="9.140625" style="62"/>
    <col min="10242" max="10242" width="15.28515625" style="62" customWidth="1"/>
    <col min="10243" max="10243" width="12" style="62" customWidth="1"/>
    <col min="10244" max="10244" width="15.140625" style="62" customWidth="1"/>
    <col min="10245" max="10494" width="9.140625" style="62"/>
    <col min="10495" max="10495" width="5.140625" style="62" customWidth="1"/>
    <col min="10496" max="10497" width="9.140625" style="62"/>
    <col min="10498" max="10498" width="15.28515625" style="62" customWidth="1"/>
    <col min="10499" max="10499" width="12" style="62" customWidth="1"/>
    <col min="10500" max="10500" width="15.140625" style="62" customWidth="1"/>
    <col min="10501" max="10750" width="9.140625" style="62"/>
    <col min="10751" max="10751" width="5.140625" style="62" customWidth="1"/>
    <col min="10752" max="10753" width="9.140625" style="62"/>
    <col min="10754" max="10754" width="15.28515625" style="62" customWidth="1"/>
    <col min="10755" max="10755" width="12" style="62" customWidth="1"/>
    <col min="10756" max="10756" width="15.140625" style="62" customWidth="1"/>
    <col min="10757" max="11006" width="9.140625" style="62"/>
    <col min="11007" max="11007" width="5.140625" style="62" customWidth="1"/>
    <col min="11008" max="11009" width="9.140625" style="62"/>
    <col min="11010" max="11010" width="15.28515625" style="62" customWidth="1"/>
    <col min="11011" max="11011" width="12" style="62" customWidth="1"/>
    <col min="11012" max="11012" width="15.140625" style="62" customWidth="1"/>
    <col min="11013" max="11262" width="9.140625" style="62"/>
    <col min="11263" max="11263" width="5.140625" style="62" customWidth="1"/>
    <col min="11264" max="11265" width="9.140625" style="62"/>
    <col min="11266" max="11266" width="15.28515625" style="62" customWidth="1"/>
    <col min="11267" max="11267" width="12" style="62" customWidth="1"/>
    <col min="11268" max="11268" width="15.140625" style="62" customWidth="1"/>
    <col min="11269" max="11518" width="9.140625" style="62"/>
    <col min="11519" max="11519" width="5.140625" style="62" customWidth="1"/>
    <col min="11520" max="11521" width="9.140625" style="62"/>
    <col min="11522" max="11522" width="15.28515625" style="62" customWidth="1"/>
    <col min="11523" max="11523" width="12" style="62" customWidth="1"/>
    <col min="11524" max="11524" width="15.140625" style="62" customWidth="1"/>
    <col min="11525" max="11774" width="9.140625" style="62"/>
    <col min="11775" max="11775" width="5.140625" style="62" customWidth="1"/>
    <col min="11776" max="11777" width="9.140625" style="62"/>
    <col min="11778" max="11778" width="15.28515625" style="62" customWidth="1"/>
    <col min="11779" max="11779" width="12" style="62" customWidth="1"/>
    <col min="11780" max="11780" width="15.140625" style="62" customWidth="1"/>
    <col min="11781" max="12030" width="9.140625" style="62"/>
    <col min="12031" max="12031" width="5.140625" style="62" customWidth="1"/>
    <col min="12032" max="12033" width="9.140625" style="62"/>
    <col min="12034" max="12034" width="15.28515625" style="62" customWidth="1"/>
    <col min="12035" max="12035" width="12" style="62" customWidth="1"/>
    <col min="12036" max="12036" width="15.140625" style="62" customWidth="1"/>
    <col min="12037" max="12286" width="9.140625" style="62"/>
    <col min="12287" max="12287" width="5.140625" style="62" customWidth="1"/>
    <col min="12288" max="12289" width="9.140625" style="62"/>
    <col min="12290" max="12290" width="15.28515625" style="62" customWidth="1"/>
    <col min="12291" max="12291" width="12" style="62" customWidth="1"/>
    <col min="12292" max="12292" width="15.140625" style="62" customWidth="1"/>
    <col min="12293" max="12542" width="9.140625" style="62"/>
    <col min="12543" max="12543" width="5.140625" style="62" customWidth="1"/>
    <col min="12544" max="12545" width="9.140625" style="62"/>
    <col min="12546" max="12546" width="15.28515625" style="62" customWidth="1"/>
    <col min="12547" max="12547" width="12" style="62" customWidth="1"/>
    <col min="12548" max="12548" width="15.140625" style="62" customWidth="1"/>
    <col min="12549" max="12798" width="9.140625" style="62"/>
    <col min="12799" max="12799" width="5.140625" style="62" customWidth="1"/>
    <col min="12800" max="12801" width="9.140625" style="62"/>
    <col min="12802" max="12802" width="15.28515625" style="62" customWidth="1"/>
    <col min="12803" max="12803" width="12" style="62" customWidth="1"/>
    <col min="12804" max="12804" width="15.140625" style="62" customWidth="1"/>
    <col min="12805" max="13054" width="9.140625" style="62"/>
    <col min="13055" max="13055" width="5.140625" style="62" customWidth="1"/>
    <col min="13056" max="13057" width="9.140625" style="62"/>
    <col min="13058" max="13058" width="15.28515625" style="62" customWidth="1"/>
    <col min="13059" max="13059" width="12" style="62" customWidth="1"/>
    <col min="13060" max="13060" width="15.140625" style="62" customWidth="1"/>
    <col min="13061" max="13310" width="9.140625" style="62"/>
    <col min="13311" max="13311" width="5.140625" style="62" customWidth="1"/>
    <col min="13312" max="13313" width="9.140625" style="62"/>
    <col min="13314" max="13314" width="15.28515625" style="62" customWidth="1"/>
    <col min="13315" max="13315" width="12" style="62" customWidth="1"/>
    <col min="13316" max="13316" width="15.140625" style="62" customWidth="1"/>
    <col min="13317" max="13566" width="9.140625" style="62"/>
    <col min="13567" max="13567" width="5.140625" style="62" customWidth="1"/>
    <col min="13568" max="13569" width="9.140625" style="62"/>
    <col min="13570" max="13570" width="15.28515625" style="62" customWidth="1"/>
    <col min="13571" max="13571" width="12" style="62" customWidth="1"/>
    <col min="13572" max="13572" width="15.140625" style="62" customWidth="1"/>
    <col min="13573" max="13822" width="9.140625" style="62"/>
    <col min="13823" max="13823" width="5.140625" style="62" customWidth="1"/>
    <col min="13824" max="13825" width="9.140625" style="62"/>
    <col min="13826" max="13826" width="15.28515625" style="62" customWidth="1"/>
    <col min="13827" max="13827" width="12" style="62" customWidth="1"/>
    <col min="13828" max="13828" width="15.140625" style="62" customWidth="1"/>
    <col min="13829" max="14078" width="9.140625" style="62"/>
    <col min="14079" max="14079" width="5.140625" style="62" customWidth="1"/>
    <col min="14080" max="14081" width="9.140625" style="62"/>
    <col min="14082" max="14082" width="15.28515625" style="62" customWidth="1"/>
    <col min="14083" max="14083" width="12" style="62" customWidth="1"/>
    <col min="14084" max="14084" width="15.140625" style="62" customWidth="1"/>
    <col min="14085" max="14334" width="9.140625" style="62"/>
    <col min="14335" max="14335" width="5.140625" style="62" customWidth="1"/>
    <col min="14336" max="14337" width="9.140625" style="62"/>
    <col min="14338" max="14338" width="15.28515625" style="62" customWidth="1"/>
    <col min="14339" max="14339" width="12" style="62" customWidth="1"/>
    <col min="14340" max="14340" width="15.140625" style="62" customWidth="1"/>
    <col min="14341" max="14590" width="9.140625" style="62"/>
    <col min="14591" max="14591" width="5.140625" style="62" customWidth="1"/>
    <col min="14592" max="14593" width="9.140625" style="62"/>
    <col min="14594" max="14594" width="15.28515625" style="62" customWidth="1"/>
    <col min="14595" max="14595" width="12" style="62" customWidth="1"/>
    <col min="14596" max="14596" width="15.140625" style="62" customWidth="1"/>
    <col min="14597" max="14846" width="9.140625" style="62"/>
    <col min="14847" max="14847" width="5.140625" style="62" customWidth="1"/>
    <col min="14848" max="14849" width="9.140625" style="62"/>
    <col min="14850" max="14850" width="15.28515625" style="62" customWidth="1"/>
    <col min="14851" max="14851" width="12" style="62" customWidth="1"/>
    <col min="14852" max="14852" width="15.140625" style="62" customWidth="1"/>
    <col min="14853" max="15102" width="9.140625" style="62"/>
    <col min="15103" max="15103" width="5.140625" style="62" customWidth="1"/>
    <col min="15104" max="15105" width="9.140625" style="62"/>
    <col min="15106" max="15106" width="15.28515625" style="62" customWidth="1"/>
    <col min="15107" max="15107" width="12" style="62" customWidth="1"/>
    <col min="15108" max="15108" width="15.140625" style="62" customWidth="1"/>
    <col min="15109" max="15358" width="9.140625" style="62"/>
    <col min="15359" max="15359" width="5.140625" style="62" customWidth="1"/>
    <col min="15360" max="15361" width="9.140625" style="62"/>
    <col min="15362" max="15362" width="15.28515625" style="62" customWidth="1"/>
    <col min="15363" max="15363" width="12" style="62" customWidth="1"/>
    <col min="15364" max="15364" width="15.140625" style="62" customWidth="1"/>
    <col min="15365" max="15614" width="9.140625" style="62"/>
    <col min="15615" max="15615" width="5.140625" style="62" customWidth="1"/>
    <col min="15616" max="15617" width="9.140625" style="62"/>
    <col min="15618" max="15618" width="15.28515625" style="62" customWidth="1"/>
    <col min="15619" max="15619" width="12" style="62" customWidth="1"/>
    <col min="15620" max="15620" width="15.140625" style="62" customWidth="1"/>
    <col min="15621" max="15870" width="9.140625" style="62"/>
    <col min="15871" max="15871" width="5.140625" style="62" customWidth="1"/>
    <col min="15872" max="15873" width="9.140625" style="62"/>
    <col min="15874" max="15874" width="15.28515625" style="62" customWidth="1"/>
    <col min="15875" max="15875" width="12" style="62" customWidth="1"/>
    <col min="15876" max="15876" width="15.140625" style="62" customWidth="1"/>
    <col min="15877" max="16126" width="9.140625" style="62"/>
    <col min="16127" max="16127" width="5.140625" style="62" customWidth="1"/>
    <col min="16128" max="16129" width="9.140625" style="62"/>
    <col min="16130" max="16130" width="15.28515625" style="62" customWidth="1"/>
    <col min="16131" max="16131" width="12" style="62" customWidth="1"/>
    <col min="16132" max="16132" width="15.140625" style="62" customWidth="1"/>
    <col min="16133" max="16384" width="9.140625" style="62"/>
  </cols>
  <sheetData>
    <row r="2" spans="1:10" ht="48.75" customHeight="1">
      <c r="A2" s="233" t="s">
        <v>99</v>
      </c>
      <c r="B2" s="233"/>
      <c r="C2" s="233"/>
      <c r="D2" s="233"/>
      <c r="E2" s="233"/>
      <c r="F2" s="233"/>
      <c r="G2" s="233"/>
      <c r="H2" s="233"/>
      <c r="I2" s="233"/>
    </row>
    <row r="4" spans="1:10" ht="55.5" customHeight="1">
      <c r="A4" s="84" t="s">
        <v>69</v>
      </c>
      <c r="B4" s="86" t="s">
        <v>80</v>
      </c>
      <c r="C4" s="76" t="s">
        <v>81</v>
      </c>
      <c r="D4" s="77" t="s">
        <v>82</v>
      </c>
      <c r="E4" s="77" t="s">
        <v>100</v>
      </c>
      <c r="F4" s="77" t="s">
        <v>98</v>
      </c>
      <c r="G4" s="77" t="s">
        <v>83</v>
      </c>
      <c r="H4" s="77" t="s">
        <v>101</v>
      </c>
      <c r="I4" s="78" t="s">
        <v>72</v>
      </c>
      <c r="J4" s="89" t="s">
        <v>103</v>
      </c>
    </row>
    <row r="5" spans="1:10" ht="79.5" customHeight="1">
      <c r="A5" s="83">
        <v>1</v>
      </c>
      <c r="B5" s="80" t="s">
        <v>84</v>
      </c>
      <c r="C5" s="81" t="s">
        <v>85</v>
      </c>
      <c r="D5" s="81">
        <v>7.85</v>
      </c>
      <c r="E5" s="75">
        <v>8.67</v>
      </c>
      <c r="F5" s="239">
        <v>9.5500000000000007</v>
      </c>
      <c r="G5" s="236">
        <f t="shared" ref="G5:G10" si="0">E5/D5*100-100</f>
        <v>10.445859872611464</v>
      </c>
      <c r="H5" s="240">
        <f>F5/E5-1</f>
        <v>0.10149942329873141</v>
      </c>
      <c r="I5" s="232" t="s">
        <v>86</v>
      </c>
      <c r="J5" s="241" t="s">
        <v>130</v>
      </c>
    </row>
    <row r="6" spans="1:10" ht="93.75" customHeight="1">
      <c r="A6" s="83">
        <v>2</v>
      </c>
      <c r="B6" s="80" t="s">
        <v>87</v>
      </c>
      <c r="C6" s="81" t="s">
        <v>85</v>
      </c>
      <c r="D6" s="81">
        <v>6.92</v>
      </c>
      <c r="E6" s="75">
        <v>7.64</v>
      </c>
      <c r="F6" s="239">
        <v>8.42</v>
      </c>
      <c r="G6" s="236">
        <f t="shared" si="0"/>
        <v>10.404624277456648</v>
      </c>
      <c r="H6" s="240">
        <f t="shared" ref="H6:H10" si="1">F6/E6-1</f>
        <v>0.10209424083769636</v>
      </c>
      <c r="I6" s="232"/>
      <c r="J6" s="242"/>
    </row>
    <row r="7" spans="1:10" ht="65.25" customHeight="1">
      <c r="A7" s="83">
        <v>3</v>
      </c>
      <c r="B7" s="80" t="s">
        <v>88</v>
      </c>
      <c r="C7" s="81" t="s">
        <v>89</v>
      </c>
      <c r="D7" s="79">
        <v>6.8768900000000004</v>
      </c>
      <c r="E7" s="82">
        <v>7.5961499999999997</v>
      </c>
      <c r="F7" s="237">
        <v>8.3674400000000002</v>
      </c>
      <c r="G7" s="236">
        <f t="shared" si="0"/>
        <v>10.459088337896929</v>
      </c>
      <c r="H7" s="240">
        <f t="shared" si="1"/>
        <v>0.10153696280352564</v>
      </c>
      <c r="I7" s="232"/>
      <c r="J7" s="242"/>
    </row>
    <row r="8" spans="1:10" ht="84.75" customHeight="1">
      <c r="A8" s="83">
        <v>4</v>
      </c>
      <c r="B8" s="80" t="s">
        <v>90</v>
      </c>
      <c r="C8" s="81" t="s">
        <v>89</v>
      </c>
      <c r="D8" s="79">
        <v>8.1910399999999992</v>
      </c>
      <c r="E8" s="82">
        <v>9.0477600000000002</v>
      </c>
      <c r="F8" s="237">
        <v>9.9664300000000008</v>
      </c>
      <c r="G8" s="236">
        <f t="shared" si="0"/>
        <v>10.459233503926257</v>
      </c>
      <c r="H8" s="240">
        <f t="shared" si="1"/>
        <v>0.10153562870810018</v>
      </c>
      <c r="I8" s="232"/>
      <c r="J8" s="242"/>
    </row>
    <row r="9" spans="1:10" ht="69" customHeight="1">
      <c r="A9" s="83">
        <v>5</v>
      </c>
      <c r="B9" s="80" t="s">
        <v>91</v>
      </c>
      <c r="C9" s="81" t="s">
        <v>89</v>
      </c>
      <c r="D9" s="79">
        <v>8.2015700000000002</v>
      </c>
      <c r="E9" s="82">
        <v>9.9059380000000008</v>
      </c>
      <c r="F9" s="237">
        <v>9.9792400000000008</v>
      </c>
      <c r="G9" s="238">
        <f t="shared" si="0"/>
        <v>20.780996809147538</v>
      </c>
      <c r="H9" s="240">
        <f t="shared" si="1"/>
        <v>7.3998040367302398E-3</v>
      </c>
      <c r="I9" s="232"/>
      <c r="J9" s="242"/>
    </row>
    <row r="10" spans="1:10" ht="81" customHeight="1">
      <c r="A10" s="83">
        <v>6</v>
      </c>
      <c r="B10" s="80" t="s">
        <v>92</v>
      </c>
      <c r="C10" s="81" t="s">
        <v>89</v>
      </c>
      <c r="D10" s="79">
        <v>6.6246600000000004</v>
      </c>
      <c r="E10" s="82">
        <v>7.3175400000000002</v>
      </c>
      <c r="F10" s="237">
        <v>8.0605399999999996</v>
      </c>
      <c r="G10" s="236">
        <f t="shared" si="0"/>
        <v>10.459102806785552</v>
      </c>
      <c r="H10" s="240">
        <f t="shared" si="1"/>
        <v>0.10153685528196621</v>
      </c>
      <c r="I10" s="232"/>
      <c r="J10" s="243"/>
    </row>
    <row r="11" spans="1:10">
      <c r="A11" s="63"/>
      <c r="B11" s="87"/>
      <c r="C11" s="64"/>
    </row>
    <row r="12" spans="1:10" ht="12.75" hidden="1" customHeight="1">
      <c r="A12" s="231" t="s">
        <v>79</v>
      </c>
      <c r="B12" s="231"/>
      <c r="C12" s="231"/>
      <c r="D12" s="231"/>
      <c r="E12" s="231"/>
      <c r="F12" s="231"/>
      <c r="G12" s="231"/>
      <c r="H12" s="231"/>
      <c r="I12" s="231"/>
    </row>
    <row r="13" spans="1:10" hidden="1">
      <c r="A13" s="231"/>
      <c r="B13" s="231"/>
      <c r="C13" s="231"/>
      <c r="D13" s="231"/>
      <c r="E13" s="231"/>
      <c r="F13" s="231"/>
      <c r="G13" s="231"/>
      <c r="H13" s="231"/>
      <c r="I13" s="231"/>
    </row>
    <row r="14" spans="1:10">
      <c r="A14" s="63"/>
      <c r="B14" s="87"/>
      <c r="C14" s="64"/>
    </row>
    <row r="15" spans="1:10">
      <c r="A15" s="63"/>
      <c r="B15" s="87"/>
      <c r="C15" s="64"/>
    </row>
    <row r="16" spans="1:10">
      <c r="A16" s="63"/>
      <c r="B16" s="87"/>
      <c r="C16" s="64"/>
    </row>
    <row r="17" spans="1:3">
      <c r="A17" s="63"/>
      <c r="B17" s="87"/>
      <c r="C17" s="64"/>
    </row>
    <row r="18" spans="1:3">
      <c r="A18" s="63"/>
      <c r="B18" s="87"/>
      <c r="C18" s="64"/>
    </row>
    <row r="19" spans="1:3">
      <c r="A19" s="63"/>
      <c r="B19" s="87"/>
      <c r="C19" s="64"/>
    </row>
    <row r="20" spans="1:3">
      <c r="A20" s="63"/>
      <c r="B20" s="87"/>
      <c r="C20" s="64"/>
    </row>
    <row r="21" spans="1:3">
      <c r="A21" s="63"/>
      <c r="B21" s="87"/>
      <c r="C21" s="64"/>
    </row>
    <row r="22" spans="1:3">
      <c r="A22" s="63"/>
      <c r="B22" s="87"/>
      <c r="C22" s="64"/>
    </row>
    <row r="23" spans="1:3">
      <c r="A23" s="63"/>
      <c r="B23" s="87"/>
      <c r="C23" s="64"/>
    </row>
    <row r="24" spans="1:3">
      <c r="A24" s="63"/>
      <c r="B24" s="87"/>
      <c r="C24" s="64"/>
    </row>
    <row r="25" spans="1:3">
      <c r="A25" s="63"/>
      <c r="B25" s="87"/>
      <c r="C25" s="64"/>
    </row>
    <row r="26" spans="1:3">
      <c r="A26" s="63"/>
      <c r="B26" s="87"/>
      <c r="C26" s="64"/>
    </row>
    <row r="27" spans="1:3">
      <c r="A27" s="63"/>
      <c r="B27" s="87"/>
      <c r="C27" s="64"/>
    </row>
    <row r="28" spans="1:3">
      <c r="A28" s="63"/>
      <c r="B28" s="87"/>
      <c r="C28" s="64"/>
    </row>
    <row r="29" spans="1:3">
      <c r="A29" s="63"/>
      <c r="B29" s="87"/>
      <c r="C29" s="64"/>
    </row>
    <row r="30" spans="1:3">
      <c r="A30" s="63"/>
      <c r="B30" s="87"/>
      <c r="C30" s="64"/>
    </row>
    <row r="31" spans="1:3">
      <c r="A31" s="63"/>
      <c r="B31" s="87"/>
      <c r="C31" s="64"/>
    </row>
    <row r="32" spans="1:3">
      <c r="A32" s="63"/>
      <c r="B32" s="87"/>
      <c r="C32" s="64"/>
    </row>
    <row r="33" spans="1:3">
      <c r="A33" s="63"/>
      <c r="B33" s="87"/>
      <c r="C33" s="64"/>
    </row>
    <row r="34" spans="1:3">
      <c r="A34" s="63"/>
      <c r="B34" s="87"/>
      <c r="C34" s="64"/>
    </row>
    <row r="35" spans="1:3">
      <c r="A35" s="63"/>
      <c r="B35" s="87"/>
      <c r="C35" s="64"/>
    </row>
    <row r="36" spans="1:3">
      <c r="A36" s="63"/>
      <c r="B36" s="87"/>
      <c r="C36" s="64"/>
    </row>
    <row r="37" spans="1:3">
      <c r="A37" s="63"/>
      <c r="B37" s="87"/>
      <c r="C37" s="64"/>
    </row>
    <row r="38" spans="1:3">
      <c r="A38" s="63"/>
      <c r="B38" s="87"/>
      <c r="C38" s="64"/>
    </row>
    <row r="39" spans="1:3">
      <c r="A39" s="63"/>
      <c r="B39" s="87"/>
      <c r="C39" s="64"/>
    </row>
    <row r="40" spans="1:3">
      <c r="A40" s="63"/>
      <c r="B40" s="87"/>
      <c r="C40" s="64"/>
    </row>
    <row r="41" spans="1:3">
      <c r="A41" s="63"/>
      <c r="B41" s="87"/>
      <c r="C41" s="64"/>
    </row>
    <row r="42" spans="1:3">
      <c r="A42" s="63"/>
      <c r="B42" s="87"/>
      <c r="C42" s="64"/>
    </row>
    <row r="43" spans="1:3">
      <c r="A43" s="63"/>
      <c r="B43" s="87"/>
      <c r="C43" s="64"/>
    </row>
  </sheetData>
  <mergeCells count="4">
    <mergeCell ref="A12:I13"/>
    <mergeCell ref="J5:J10"/>
    <mergeCell ref="I5:I10"/>
    <mergeCell ref="A2:I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15"/>
  <sheetViews>
    <sheetView view="pageBreakPreview" zoomScaleNormal="100" zoomScaleSheetLayoutView="100" workbookViewId="0">
      <pane xSplit="1" ySplit="3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E3" sqref="E3"/>
    </sheetView>
  </sheetViews>
  <sheetFormatPr defaultRowHeight="15.75"/>
  <cols>
    <col min="1" max="1" width="25.85546875" style="10" customWidth="1"/>
    <col min="2" max="2" width="26.5703125" style="122" customWidth="1"/>
    <col min="3" max="3" width="10.5703125" style="29" customWidth="1"/>
    <col min="4" max="4" width="14.28515625" style="9" customWidth="1"/>
    <col min="5" max="5" width="13.7109375" style="56" customWidth="1"/>
    <col min="6" max="6" width="17.85546875" style="22" hidden="1" customWidth="1"/>
    <col min="7" max="7" width="13.28515625" style="18" customWidth="1"/>
    <col min="8" max="8" width="13.140625" style="2" hidden="1" customWidth="1"/>
    <col min="9" max="9" width="10.140625" style="2" hidden="1" customWidth="1"/>
    <col min="10" max="10" width="24.7109375" customWidth="1"/>
    <col min="11" max="11" width="14.140625" customWidth="1"/>
  </cols>
  <sheetData>
    <row r="1" spans="1:10" ht="27.75" customHeight="1">
      <c r="A1" s="123" t="s">
        <v>125</v>
      </c>
      <c r="B1" s="121"/>
      <c r="C1" s="70"/>
    </row>
    <row r="2" spans="1:10">
      <c r="E2" s="151"/>
      <c r="F2" s="152"/>
      <c r="G2" s="153"/>
      <c r="H2" s="154"/>
      <c r="I2" s="154"/>
      <c r="J2" s="155"/>
    </row>
    <row r="3" spans="1:10" s="17" customFormat="1" ht="61.5" customHeight="1">
      <c r="A3" s="156" t="s">
        <v>46</v>
      </c>
      <c r="B3" s="137" t="s">
        <v>7</v>
      </c>
      <c r="C3" s="157" t="s">
        <v>94</v>
      </c>
      <c r="D3" s="158" t="s">
        <v>43</v>
      </c>
      <c r="E3" s="159" t="s">
        <v>5</v>
      </c>
      <c r="F3" s="160" t="s">
        <v>68</v>
      </c>
      <c r="G3" s="161" t="s">
        <v>14</v>
      </c>
      <c r="H3" s="234" t="s">
        <v>56</v>
      </c>
      <c r="I3" s="234"/>
      <c r="J3" s="161" t="s">
        <v>56</v>
      </c>
    </row>
    <row r="4" spans="1:10" s="1" customFormat="1" ht="26.25" customHeight="1">
      <c r="A4" s="175" t="s">
        <v>6</v>
      </c>
      <c r="B4" s="175" t="s">
        <v>65</v>
      </c>
      <c r="C4" s="30" t="s">
        <v>96</v>
      </c>
      <c r="D4" s="14">
        <v>1051.1500000000001</v>
      </c>
      <c r="E4" s="60">
        <v>1193.05</v>
      </c>
      <c r="F4" s="24" t="s">
        <v>40</v>
      </c>
      <c r="G4" s="19">
        <f>E4/D4-1</f>
        <v>0.13499500547019916</v>
      </c>
      <c r="H4" s="162" t="s">
        <v>37</v>
      </c>
      <c r="I4" s="162"/>
      <c r="J4" s="33" t="s">
        <v>37</v>
      </c>
    </row>
    <row r="5" spans="1:10" s="1" customFormat="1" ht="30" customHeight="1">
      <c r="A5" s="175"/>
      <c r="B5" s="175"/>
      <c r="C5" s="30" t="s">
        <v>97</v>
      </c>
      <c r="D5" s="163">
        <f>D4*0.114/12</f>
        <v>9.9859250000000017</v>
      </c>
      <c r="E5" s="164">
        <f>E4*0.114/12</f>
        <v>11.333975000000001</v>
      </c>
      <c r="F5" s="165" t="s">
        <v>50</v>
      </c>
      <c r="G5" s="19">
        <f>E5/D5-1</f>
        <v>0.13499500547019916</v>
      </c>
      <c r="H5" s="162"/>
      <c r="I5" s="162"/>
      <c r="J5" s="172"/>
    </row>
    <row r="6" spans="1:10" ht="45.75" customHeight="1">
      <c r="A6" s="136" t="s">
        <v>28</v>
      </c>
      <c r="B6" s="166" t="s">
        <v>129</v>
      </c>
      <c r="C6" s="167" t="s">
        <v>97</v>
      </c>
      <c r="D6" s="168">
        <v>18</v>
      </c>
      <c r="E6" s="169" t="s">
        <v>102</v>
      </c>
      <c r="F6" s="165"/>
      <c r="G6" s="170"/>
      <c r="H6" s="171"/>
      <c r="I6" s="171"/>
      <c r="J6" s="171"/>
    </row>
    <row r="9" spans="1:10" ht="37.5" hidden="1" customHeight="1">
      <c r="A9" s="235" t="s">
        <v>10</v>
      </c>
      <c r="B9" s="235"/>
      <c r="C9" s="235"/>
      <c r="D9" s="235"/>
      <c r="E9" s="235"/>
      <c r="F9" s="235"/>
      <c r="G9" s="235"/>
      <c r="H9" s="235"/>
      <c r="I9" s="235"/>
      <c r="J9" s="235"/>
    </row>
    <row r="10" spans="1:10" ht="43.5" hidden="1" customHeight="1">
      <c r="A10" s="235" t="s">
        <v>9</v>
      </c>
      <c r="B10" s="235"/>
      <c r="C10" s="235"/>
      <c r="D10" s="235"/>
      <c r="E10" s="235"/>
      <c r="F10" s="235"/>
      <c r="G10" s="235"/>
      <c r="H10" s="235"/>
      <c r="I10" s="235"/>
      <c r="J10" s="235"/>
    </row>
    <row r="15" spans="1:10">
      <c r="F15" s="135"/>
    </row>
  </sheetData>
  <autoFilter ref="A3:K6">
    <filterColumn colId="7" showButton="0"/>
  </autoFilter>
  <mergeCells count="5">
    <mergeCell ref="A4:A5"/>
    <mergeCell ref="B4:B5"/>
    <mergeCell ref="H3:I3"/>
    <mergeCell ref="A9:J9"/>
    <mergeCell ref="A10:J1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Вода и Отопление </vt:lpstr>
      <vt:lpstr>Электроэнергия </vt:lpstr>
      <vt:lpstr>Газ</vt:lpstr>
      <vt:lpstr> ТКО, ФКР </vt:lpstr>
      <vt:lpstr>' ТКО, ФКР '!Область_печати</vt:lpstr>
      <vt:lpstr>'Вода и Отопление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Колышева</dc:creator>
  <cp:lastModifiedBy>Алина Голякова</cp:lastModifiedBy>
  <cp:lastPrinted>2025-06-26T07:39:47Z</cp:lastPrinted>
  <dcterms:created xsi:type="dcterms:W3CDTF">2020-12-16T11:46:20Z</dcterms:created>
  <dcterms:modified xsi:type="dcterms:W3CDTF">2025-06-26T07:40:15Z</dcterms:modified>
</cp:coreProperties>
</file>