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32" yWindow="516" windowWidth="19416" windowHeight="8940"/>
  </bookViews>
  <sheets>
    <sheet name="Результат 1" sheetId="1" r:id="rId1"/>
  </sheets>
  <calcPr calcId="125725" iterate="1"/>
</workbook>
</file>

<file path=xl/calcChain.xml><?xml version="1.0" encoding="utf-8"?>
<calcChain xmlns="http://schemas.openxmlformats.org/spreadsheetml/2006/main">
  <c r="R26" i="1"/>
  <c r="S25" l="1"/>
  <c r="S24"/>
  <c r="S23"/>
  <c r="S21"/>
  <c r="S20"/>
  <c r="S19"/>
  <c r="S18"/>
  <c r="S17"/>
  <c r="S16"/>
  <c r="S15"/>
  <c r="S14"/>
  <c r="S13"/>
  <c r="S12"/>
  <c r="S11"/>
  <c r="S10"/>
  <c r="S9"/>
  <c r="S8"/>
  <c r="S7"/>
  <c r="S6"/>
  <c r="S5"/>
  <c r="N25" l="1"/>
  <c r="N24"/>
  <c r="N23"/>
  <c r="N22"/>
  <c r="N21"/>
  <c r="N20"/>
  <c r="N19"/>
  <c r="N18"/>
  <c r="N17"/>
  <c r="N16"/>
  <c r="N15"/>
  <c r="N14"/>
  <c r="N13"/>
  <c r="N12"/>
  <c r="N11"/>
  <c r="N10"/>
  <c r="N9"/>
  <c r="N8"/>
  <c r="N7"/>
  <c r="N6"/>
  <c r="N5"/>
  <c r="O5"/>
  <c r="P25"/>
  <c r="P24"/>
  <c r="P23"/>
  <c r="P22"/>
  <c r="P21"/>
  <c r="P20"/>
  <c r="P19"/>
  <c r="P18"/>
  <c r="P17"/>
  <c r="P16"/>
  <c r="P15"/>
  <c r="P14"/>
  <c r="P13"/>
  <c r="P12"/>
  <c r="P11"/>
  <c r="P10"/>
  <c r="P9"/>
  <c r="P8"/>
  <c r="P7"/>
  <c r="P6"/>
  <c r="P5"/>
  <c r="L26"/>
  <c r="Q25"/>
  <c r="Q24"/>
  <c r="Q23"/>
  <c r="Q22"/>
  <c r="Q21"/>
  <c r="Q19"/>
  <c r="Q18"/>
  <c r="Q17"/>
  <c r="Q16"/>
  <c r="Q15"/>
  <c r="Q14"/>
  <c r="Q13"/>
  <c r="Q12"/>
  <c r="Q11"/>
  <c r="Q10"/>
  <c r="Q9"/>
  <c r="Q8"/>
  <c r="Q7"/>
  <c r="Q6"/>
  <c r="Q5"/>
  <c r="M26" l="1"/>
  <c r="S26" s="1"/>
  <c r="K26"/>
  <c r="O25"/>
  <c r="O24"/>
  <c r="O23"/>
  <c r="O21"/>
  <c r="O19"/>
  <c r="O18"/>
  <c r="O17"/>
  <c r="O16"/>
  <c r="O15"/>
  <c r="O14"/>
  <c r="O13"/>
  <c r="O12"/>
  <c r="O11"/>
  <c r="O10"/>
  <c r="O9"/>
  <c r="O8"/>
  <c r="O7"/>
  <c r="O6"/>
  <c r="P26" l="1"/>
  <c r="N26"/>
  <c r="Q26"/>
  <c r="O26"/>
</calcChain>
</file>

<file path=xl/sharedStrings.xml><?xml version="1.0" encoding="utf-8"?>
<sst xmlns="http://schemas.openxmlformats.org/spreadsheetml/2006/main" count="33" uniqueCount="33">
  <si>
    <t>Наименование</t>
  </si>
  <si>
    <t>Муниципальная программа "Здравоохранение"</t>
  </si>
  <si>
    <t>Муниципальная программа "Образование"</t>
  </si>
  <si>
    <t>Муниципальная программа "Социальная защита населения"</t>
  </si>
  <si>
    <t>Муниципальная программа "Спорт"</t>
  </si>
  <si>
    <t>Муниципальная программа "Развитие сельского хозяйства"</t>
  </si>
  <si>
    <t>Муниципальная программа "Экология и окружающая среда"</t>
  </si>
  <si>
    <t>Муниципальная программа "Безопасность и обеспечение безопасности жизнедеятельности населения"</t>
  </si>
  <si>
    <t>Муниципальная программа "Жилище"</t>
  </si>
  <si>
    <t>Муниципальная программа "Предпринимательство"</t>
  </si>
  <si>
    <t>Муниципальная программа "Управление имуществом и муниципальными финансами"</t>
  </si>
  <si>
    <t>Муниципальная программа "Развитие институтов гражданского общества, повышение эффективности местного самоуправления и реализации молодежной политики"</t>
  </si>
  <si>
    <t>Муниципальная программа "Развитие и функционирование дорожно-транспортного комплекса"</t>
  </si>
  <si>
    <t>Муниципальная программа "Цифровое муниципальное образование"</t>
  </si>
  <si>
    <t>Муниципальная программа "Архитектура и градостроительство"</t>
  </si>
  <si>
    <t>Муниципальная программа "Формирование современной комфортной городской среды"</t>
  </si>
  <si>
    <t>Муниципальная программа "Переселение граждан из аварийного жилищного фонда"</t>
  </si>
  <si>
    <t>Руководство и управление в сфере установленных функций органов местного самоуправления</t>
  </si>
  <si>
    <t>Непрограммные расходы</t>
  </si>
  <si>
    <t>Итого:</t>
  </si>
  <si>
    <r>
      <t xml:space="preserve">Запланированные значения, утвержденные решением о бюджете на </t>
    </r>
    <r>
      <rPr>
        <i/>
        <sz val="9"/>
        <color theme="0" tint="-0.499984740745262"/>
        <rFont val="Times New Roman"/>
        <family val="1"/>
        <charset val="204"/>
      </rPr>
      <t>2024 год</t>
    </r>
    <r>
      <rPr>
        <sz val="9"/>
        <color rgb="FF000000"/>
        <rFont val="Times New Roman"/>
        <family val="1"/>
        <charset val="204"/>
      </rPr>
      <t>, тыс. руб.</t>
    </r>
  </si>
  <si>
    <t>Темп роста к соответствующему периоду прошлого года, %</t>
  </si>
  <si>
    <t>Отклонение от запланированных значений, утвержденных решением о бюджете, тыс.руб.</t>
  </si>
  <si>
    <t>% исполнения  запланированных значений, утвержденных решением о бюджете</t>
  </si>
  <si>
    <t>Муниципальная программа "Культура и туризм"</t>
  </si>
  <si>
    <t>Муниципальная программа "Развитие инженерной инфраструктуры, энергоэффективности и отрасли обращения с отходами"</t>
  </si>
  <si>
    <t>Муниципальная программа "Строительство и капитальный ремонт объектов социальной инфраструктуры"</t>
  </si>
  <si>
    <r>
      <t xml:space="preserve">Аналитические данные о расходах бюджета городского округа Электросталь Московской области по расходам в разрезе муниципальных программ в сравнении с запланированными значениями и в сравнении с соответствующим периодом прошлого года (по состоянию на </t>
    </r>
    <r>
      <rPr>
        <i/>
        <sz val="11"/>
        <color indexed="8"/>
        <rFont val="Times New Roman"/>
        <family val="1"/>
        <charset val="204"/>
      </rPr>
      <t>01.01.2025</t>
    </r>
    <r>
      <rPr>
        <b/>
        <sz val="11"/>
        <color indexed="8"/>
        <rFont val="Times New Roman"/>
        <family val="1"/>
        <charset val="204"/>
      </rPr>
      <t>)</t>
    </r>
  </si>
  <si>
    <r>
      <t xml:space="preserve">Плановые значения согласно отчета об исполнении бюджета на </t>
    </r>
    <r>
      <rPr>
        <i/>
        <sz val="9"/>
        <color theme="0" tint="-0.499984740745262"/>
        <rFont val="Times New Roman"/>
        <family val="1"/>
        <charset val="204"/>
      </rPr>
      <t>01.01.2025</t>
    </r>
    <r>
      <rPr>
        <sz val="9"/>
        <color rgb="FF000000"/>
        <rFont val="Times New Roman"/>
        <family val="1"/>
        <charset val="204"/>
      </rPr>
      <t>, тыс.руб.</t>
    </r>
  </si>
  <si>
    <r>
      <t xml:space="preserve">Фактически исполнено по состоянию на </t>
    </r>
    <r>
      <rPr>
        <i/>
        <sz val="9"/>
        <color theme="0" tint="-0.499984740745262"/>
        <rFont val="Times New Roman"/>
        <family val="1"/>
        <charset val="204"/>
      </rPr>
      <t>01.01.2025</t>
    </r>
    <r>
      <rPr>
        <sz val="9"/>
        <color rgb="FF000000"/>
        <rFont val="Times New Roman"/>
        <family val="1"/>
        <charset val="204"/>
      </rPr>
      <t>, тыс. руб.</t>
    </r>
  </si>
  <si>
    <r>
      <t xml:space="preserve">Отклонение от плановых значений согласно отчета об исполнении бюджета на </t>
    </r>
    <r>
      <rPr>
        <i/>
        <sz val="9"/>
        <color theme="0" tint="-0.499984740745262"/>
        <rFont val="Times New Roman"/>
        <family val="1"/>
        <charset val="204"/>
      </rPr>
      <t>01.01.2025</t>
    </r>
    <r>
      <rPr>
        <sz val="9"/>
        <color rgb="FF000000"/>
        <rFont val="Times New Roman"/>
        <family val="1"/>
        <charset val="204"/>
      </rPr>
      <t>, тыс.руб.</t>
    </r>
  </si>
  <si>
    <r>
      <t xml:space="preserve">% исполнения плановых значений согласно отчета об исполнении бюджета на </t>
    </r>
    <r>
      <rPr>
        <i/>
        <sz val="9"/>
        <color theme="0" tint="-0.499984740745262"/>
        <rFont val="Times New Roman"/>
        <family val="1"/>
        <charset val="204"/>
      </rPr>
      <t>01.01.2025</t>
    </r>
  </si>
  <si>
    <t>Фактически исполнено по состоянию на 01.01.2024, тыс. руб.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</si>
</sst>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_ ;[Red]\-#,##0.0\ "/>
  </numFmts>
  <fonts count="13">
    <font>
      <sz val="11"/>
      <color indexed="8"/>
      <name val="Calibri"/>
      <family val="2"/>
      <scheme val="minor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color theme="0" tint="-0.499984740745262"/>
      <name val="Times New Roman"/>
      <family val="1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color rgb="FFFF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1" xfId="0" applyNumberFormat="1" applyFont="1" applyBorder="1"/>
    <xf numFmtId="0" fontId="3" fillId="0" borderId="1" xfId="0" applyFont="1" applyBorder="1"/>
    <xf numFmtId="0" fontId="2" fillId="0" borderId="1" xfId="0" applyNumberFormat="1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center" wrapText="1"/>
    </xf>
    <xf numFmtId="0" fontId="0" fillId="0" borderId="1" xfId="0" applyBorder="1"/>
    <xf numFmtId="0" fontId="2" fillId="0" borderId="1" xfId="0" applyNumberFormat="1" applyFont="1" applyBorder="1"/>
    <xf numFmtId="0" fontId="2" fillId="0" borderId="1" xfId="0" applyNumberFormat="1" applyFont="1" applyBorder="1" applyAlignment="1">
      <alignment vertical="top"/>
    </xf>
    <xf numFmtId="0" fontId="2" fillId="0" borderId="1" xfId="0" applyNumberFormat="1" applyFont="1" applyBorder="1" applyAlignment="1">
      <alignment horizontal="center" vertical="top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/>
    </xf>
    <xf numFmtId="164" fontId="2" fillId="2" borderId="2" xfId="0" applyNumberFormat="1" applyFont="1" applyFill="1" applyBorder="1" applyAlignment="1">
      <alignment vertical="center"/>
    </xf>
    <xf numFmtId="164" fontId="1" fillId="2" borderId="2" xfId="0" applyNumberFormat="1" applyFont="1" applyFill="1" applyBorder="1" applyAlignment="1">
      <alignment vertical="center"/>
    </xf>
    <xf numFmtId="165" fontId="2" fillId="2" borderId="2" xfId="0" applyNumberFormat="1" applyFont="1" applyFill="1" applyBorder="1" applyAlignment="1">
      <alignment vertical="center"/>
    </xf>
    <xf numFmtId="165" fontId="4" fillId="0" borderId="2" xfId="0" applyNumberFormat="1" applyFont="1" applyBorder="1" applyAlignment="1">
      <alignment vertical="center"/>
    </xf>
    <xf numFmtId="0" fontId="8" fillId="0" borderId="2" xfId="0" applyFont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165" fontId="2" fillId="3" borderId="2" xfId="0" applyNumberFormat="1" applyFont="1" applyFill="1" applyBorder="1" applyAlignment="1">
      <alignment vertical="center"/>
    </xf>
    <xf numFmtId="165" fontId="10" fillId="2" borderId="2" xfId="0" applyNumberFormat="1" applyFont="1" applyFill="1" applyBorder="1" applyAlignment="1">
      <alignment vertical="center"/>
    </xf>
    <xf numFmtId="165" fontId="11" fillId="0" borderId="2" xfId="0" applyNumberFormat="1" applyFont="1" applyBorder="1" applyAlignment="1">
      <alignment vertical="center"/>
    </xf>
    <xf numFmtId="165" fontId="1" fillId="0" borderId="2" xfId="0" applyNumberFormat="1" applyFont="1" applyBorder="1" applyAlignment="1">
      <alignment vertical="center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/>
    </xf>
    <xf numFmtId="0" fontId="1" fillId="2" borderId="4" xfId="0" applyNumberFormat="1" applyFont="1" applyFill="1" applyBorder="1" applyAlignment="1">
      <alignment horizontal="left" vertical="center" wrapText="1"/>
    </xf>
    <xf numFmtId="0" fontId="4" fillId="2" borderId="5" xfId="0" applyNumberFormat="1" applyFont="1" applyFill="1" applyBorder="1" applyAlignment="1">
      <alignment horizontal="left" vertical="center" wrapText="1"/>
    </xf>
    <xf numFmtId="0" fontId="4" fillId="2" borderId="3" xfId="0" applyNumberFormat="1" applyFont="1" applyFill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left" wrapText="1"/>
    </xf>
    <xf numFmtId="0" fontId="2" fillId="0" borderId="1" xfId="0" applyNumberFormat="1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center" wrapText="1"/>
    </xf>
    <xf numFmtId="0" fontId="3" fillId="0" borderId="1" xfId="0" applyNumberFormat="1" applyFont="1" applyBorder="1" applyAlignment="1">
      <alignment horizontal="center" wrapText="1"/>
    </xf>
    <xf numFmtId="0" fontId="4" fillId="2" borderId="4" xfId="0" applyNumberFormat="1" applyFont="1" applyFill="1" applyBorder="1" applyAlignment="1">
      <alignment horizontal="left" vertical="center" wrapText="1"/>
    </xf>
    <xf numFmtId="0" fontId="6" fillId="0" borderId="0" xfId="0" applyNumberFormat="1" applyFont="1" applyAlignment="1">
      <alignment horizontal="center" wrapText="1"/>
    </xf>
    <xf numFmtId="0" fontId="4" fillId="2" borderId="4" xfId="0" applyNumberFormat="1" applyFont="1" applyFill="1" applyBorder="1" applyAlignment="1">
      <alignment horizontal="left" vertical="center"/>
    </xf>
    <xf numFmtId="0" fontId="4" fillId="2" borderId="5" xfId="0" applyNumberFormat="1" applyFont="1" applyFill="1" applyBorder="1" applyAlignment="1">
      <alignment horizontal="left" vertical="center"/>
    </xf>
    <xf numFmtId="0" fontId="4" fillId="2" borderId="3" xfId="0" applyNumberFormat="1" applyFont="1" applyFill="1" applyBorder="1" applyAlignment="1">
      <alignment horizontal="left" vertical="center"/>
    </xf>
    <xf numFmtId="165" fontId="12" fillId="2" borderId="2" xfId="0" applyNumberFormat="1" applyFont="1" applyFill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31"/>
  <sheetViews>
    <sheetView tabSelected="1" topLeftCell="A8" workbookViewId="0">
      <selection activeCell="S28" sqref="S28"/>
    </sheetView>
  </sheetViews>
  <sheetFormatPr defaultRowHeight="14.4"/>
  <cols>
    <col min="1" max="1" width="0.5546875" customWidth="1"/>
    <col min="2" max="2" width="0.109375" customWidth="1"/>
    <col min="3" max="3" width="3.44140625" customWidth="1"/>
    <col min="4" max="6" width="9.109375" customWidth="1"/>
    <col min="11" max="11" width="14.88671875" customWidth="1"/>
    <col min="12" max="12" width="14.44140625" customWidth="1"/>
    <col min="13" max="19" width="12.6640625" customWidth="1"/>
  </cols>
  <sheetData>
    <row r="1" spans="2:19" ht="40.950000000000003" customHeight="1">
      <c r="D1" s="32" t="s">
        <v>27</v>
      </c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</row>
    <row r="3" spans="2:19" ht="117" customHeight="1">
      <c r="B3" s="21" t="s">
        <v>0</v>
      </c>
      <c r="C3" s="21"/>
      <c r="D3" s="21"/>
      <c r="E3" s="21"/>
      <c r="F3" s="21"/>
      <c r="G3" s="21"/>
      <c r="H3" s="21"/>
      <c r="I3" s="21"/>
      <c r="J3" s="21"/>
      <c r="K3" s="15" t="s">
        <v>20</v>
      </c>
      <c r="L3" s="15" t="s">
        <v>28</v>
      </c>
      <c r="M3" s="15" t="s">
        <v>29</v>
      </c>
      <c r="N3" s="15" t="s">
        <v>22</v>
      </c>
      <c r="O3" s="15" t="s">
        <v>23</v>
      </c>
      <c r="P3" s="15" t="s">
        <v>30</v>
      </c>
      <c r="Q3" s="15" t="s">
        <v>31</v>
      </c>
      <c r="R3" s="16" t="s">
        <v>32</v>
      </c>
      <c r="S3" s="15" t="s">
        <v>21</v>
      </c>
    </row>
    <row r="4" spans="2:19">
      <c r="B4" s="22">
        <v>1</v>
      </c>
      <c r="C4" s="22"/>
      <c r="D4" s="22"/>
      <c r="E4" s="22"/>
      <c r="F4" s="22"/>
      <c r="G4" s="22"/>
      <c r="H4" s="22"/>
      <c r="I4" s="22"/>
      <c r="J4" s="22"/>
      <c r="K4" s="10">
        <v>2</v>
      </c>
      <c r="L4" s="10">
        <v>3</v>
      </c>
      <c r="M4" s="10">
        <v>4</v>
      </c>
      <c r="N4" s="10">
        <v>5</v>
      </c>
      <c r="O4" s="10">
        <v>6</v>
      </c>
      <c r="P4" s="10">
        <v>7</v>
      </c>
      <c r="Q4" s="10">
        <v>8</v>
      </c>
      <c r="R4" s="10">
        <v>9</v>
      </c>
      <c r="S4" s="10">
        <v>10</v>
      </c>
    </row>
    <row r="5" spans="2:19" ht="15" customHeight="1">
      <c r="B5" s="9"/>
      <c r="C5" s="23" t="s">
        <v>1</v>
      </c>
      <c r="D5" s="24"/>
      <c r="E5" s="24"/>
      <c r="F5" s="24"/>
      <c r="G5" s="24"/>
      <c r="H5" s="24"/>
      <c r="I5" s="24"/>
      <c r="J5" s="25"/>
      <c r="K5" s="13">
        <v>480</v>
      </c>
      <c r="L5" s="18">
        <v>680</v>
      </c>
      <c r="M5" s="18">
        <v>643.5</v>
      </c>
      <c r="N5" s="13">
        <f>K5-M5</f>
        <v>-163.5</v>
      </c>
      <c r="O5" s="11">
        <f>M5/K5%</f>
        <v>134.0625</v>
      </c>
      <c r="P5" s="11">
        <f>L5-M5</f>
        <v>36.5</v>
      </c>
      <c r="Q5" s="11">
        <f>M5/L5*100</f>
        <v>94.632352941176464</v>
      </c>
      <c r="R5" s="13">
        <v>360</v>
      </c>
      <c r="S5" s="11">
        <f>M5/R5*100</f>
        <v>178.75</v>
      </c>
    </row>
    <row r="6" spans="2:19" ht="15" customHeight="1">
      <c r="B6" s="9"/>
      <c r="C6" s="23" t="s">
        <v>24</v>
      </c>
      <c r="D6" s="24"/>
      <c r="E6" s="24"/>
      <c r="F6" s="24"/>
      <c r="G6" s="24"/>
      <c r="H6" s="24"/>
      <c r="I6" s="24"/>
      <c r="J6" s="25"/>
      <c r="K6" s="13">
        <v>412895.4</v>
      </c>
      <c r="L6" s="18">
        <v>465571.1</v>
      </c>
      <c r="M6" s="18">
        <v>463705.4</v>
      </c>
      <c r="N6" s="13">
        <f t="shared" ref="N6:N26" si="0">K6-M6</f>
        <v>-50810</v>
      </c>
      <c r="O6" s="11">
        <f t="shared" ref="O6:O26" si="1">M6/K6%</f>
        <v>112.3057801079886</v>
      </c>
      <c r="P6" s="11">
        <f t="shared" ref="P6:P26" si="2">L6-M6</f>
        <v>1865.6999999999534</v>
      </c>
      <c r="Q6" s="11">
        <f t="shared" ref="Q6:Q26" si="3">M6/L6*100</f>
        <v>99.599266363397561</v>
      </c>
      <c r="R6" s="13">
        <v>393192.5</v>
      </c>
      <c r="S6" s="11">
        <f t="shared" ref="S6:S26" si="4">M6/R6*100</f>
        <v>117.933429554226</v>
      </c>
    </row>
    <row r="7" spans="2:19" ht="15" customHeight="1">
      <c r="B7" s="9"/>
      <c r="C7" s="31" t="s">
        <v>2</v>
      </c>
      <c r="D7" s="24"/>
      <c r="E7" s="24"/>
      <c r="F7" s="24"/>
      <c r="G7" s="24"/>
      <c r="H7" s="24"/>
      <c r="I7" s="24"/>
      <c r="J7" s="25"/>
      <c r="K7" s="13">
        <v>4018500.7</v>
      </c>
      <c r="L7" s="18">
        <v>3716981.6</v>
      </c>
      <c r="M7" s="18">
        <v>3706948.7</v>
      </c>
      <c r="N7" s="13">
        <f t="shared" si="0"/>
        <v>311552</v>
      </c>
      <c r="O7" s="11">
        <f t="shared" si="1"/>
        <v>92.247058710229908</v>
      </c>
      <c r="P7" s="11">
        <f t="shared" si="2"/>
        <v>10032.899999999907</v>
      </c>
      <c r="Q7" s="11">
        <f t="shared" si="3"/>
        <v>99.730079374081384</v>
      </c>
      <c r="R7" s="13">
        <v>3725355.1</v>
      </c>
      <c r="S7" s="11">
        <f t="shared" si="4"/>
        <v>99.505915556882087</v>
      </c>
    </row>
    <row r="8" spans="2:19" ht="15" customHeight="1">
      <c r="B8" s="9"/>
      <c r="C8" s="23" t="s">
        <v>3</v>
      </c>
      <c r="D8" s="24"/>
      <c r="E8" s="24"/>
      <c r="F8" s="24"/>
      <c r="G8" s="24"/>
      <c r="H8" s="24"/>
      <c r="I8" s="24"/>
      <c r="J8" s="25"/>
      <c r="K8" s="13">
        <v>26210.1</v>
      </c>
      <c r="L8" s="18">
        <v>26210.1</v>
      </c>
      <c r="M8" s="18">
        <v>26109.599999999999</v>
      </c>
      <c r="N8" s="13">
        <f t="shared" si="0"/>
        <v>100.5</v>
      </c>
      <c r="O8" s="11">
        <f t="shared" si="1"/>
        <v>99.616560028386004</v>
      </c>
      <c r="P8" s="11">
        <f t="shared" si="2"/>
        <v>100.5</v>
      </c>
      <c r="Q8" s="11">
        <f t="shared" si="3"/>
        <v>99.616560028386004</v>
      </c>
      <c r="R8" s="13">
        <v>23354</v>
      </c>
      <c r="S8" s="11">
        <f t="shared" si="4"/>
        <v>111.79926350946303</v>
      </c>
    </row>
    <row r="9" spans="2:19" ht="15" customHeight="1">
      <c r="B9" s="9"/>
      <c r="C9" s="31" t="s">
        <v>4</v>
      </c>
      <c r="D9" s="24"/>
      <c r="E9" s="24"/>
      <c r="F9" s="24"/>
      <c r="G9" s="24"/>
      <c r="H9" s="24"/>
      <c r="I9" s="24"/>
      <c r="J9" s="25"/>
      <c r="K9" s="13">
        <v>441042.3</v>
      </c>
      <c r="L9" s="18">
        <v>443882.1</v>
      </c>
      <c r="M9" s="18">
        <v>443408.2</v>
      </c>
      <c r="N9" s="13">
        <f t="shared" si="0"/>
        <v>-2365.9000000000233</v>
      </c>
      <c r="O9" s="11">
        <f t="shared" si="1"/>
        <v>100.53643380691604</v>
      </c>
      <c r="P9" s="11">
        <f t="shared" si="2"/>
        <v>473.89999999996508</v>
      </c>
      <c r="Q9" s="11">
        <f t="shared" si="3"/>
        <v>99.893237415971498</v>
      </c>
      <c r="R9" s="13">
        <v>331099.8</v>
      </c>
      <c r="S9" s="11">
        <f t="shared" si="4"/>
        <v>133.91980303219754</v>
      </c>
    </row>
    <row r="10" spans="2:19" ht="15" customHeight="1">
      <c r="B10" s="9"/>
      <c r="C10" s="31" t="s">
        <v>5</v>
      </c>
      <c r="D10" s="24"/>
      <c r="E10" s="24"/>
      <c r="F10" s="24"/>
      <c r="G10" s="24"/>
      <c r="H10" s="24"/>
      <c r="I10" s="24"/>
      <c r="J10" s="25"/>
      <c r="K10" s="13">
        <v>4051.8</v>
      </c>
      <c r="L10" s="18">
        <v>3953.8</v>
      </c>
      <c r="M10" s="18">
        <v>1476.4</v>
      </c>
      <c r="N10" s="13">
        <f t="shared" si="0"/>
        <v>2575.4</v>
      </c>
      <c r="O10" s="11">
        <f t="shared" si="1"/>
        <v>36.438126264869936</v>
      </c>
      <c r="P10" s="11">
        <f t="shared" si="2"/>
        <v>2477.4</v>
      </c>
      <c r="Q10" s="11">
        <f t="shared" si="3"/>
        <v>37.341291921695586</v>
      </c>
      <c r="R10" s="13">
        <v>3605.4</v>
      </c>
      <c r="S10" s="11">
        <f t="shared" si="4"/>
        <v>40.949686581239256</v>
      </c>
    </row>
    <row r="11" spans="2:19" ht="15" customHeight="1">
      <c r="B11" s="9"/>
      <c r="C11" s="31" t="s">
        <v>6</v>
      </c>
      <c r="D11" s="24"/>
      <c r="E11" s="24"/>
      <c r="F11" s="24"/>
      <c r="G11" s="24"/>
      <c r="H11" s="24"/>
      <c r="I11" s="24"/>
      <c r="J11" s="25"/>
      <c r="K11" s="13">
        <v>16682.5</v>
      </c>
      <c r="L11" s="18">
        <v>53496.5</v>
      </c>
      <c r="M11" s="18">
        <v>51586.3</v>
      </c>
      <c r="N11" s="13">
        <f t="shared" si="0"/>
        <v>-34903.800000000003</v>
      </c>
      <c r="O11" s="11">
        <f t="shared" si="1"/>
        <v>309.22403716469358</v>
      </c>
      <c r="P11" s="11">
        <f t="shared" si="2"/>
        <v>1910.1999999999971</v>
      </c>
      <c r="Q11" s="11">
        <f t="shared" si="3"/>
        <v>96.42929911302609</v>
      </c>
      <c r="R11" s="13">
        <v>20770.5</v>
      </c>
      <c r="S11" s="11">
        <f t="shared" si="4"/>
        <v>248.36330372403168</v>
      </c>
    </row>
    <row r="12" spans="2:19" ht="23.25" customHeight="1">
      <c r="B12" s="9"/>
      <c r="C12" s="31" t="s">
        <v>7</v>
      </c>
      <c r="D12" s="24"/>
      <c r="E12" s="24"/>
      <c r="F12" s="24"/>
      <c r="G12" s="24"/>
      <c r="H12" s="24"/>
      <c r="I12" s="24"/>
      <c r="J12" s="25"/>
      <c r="K12" s="13">
        <v>176797</v>
      </c>
      <c r="L12" s="18">
        <v>168064.1</v>
      </c>
      <c r="M12" s="18">
        <v>160699</v>
      </c>
      <c r="N12" s="13">
        <f t="shared" si="0"/>
        <v>16098</v>
      </c>
      <c r="O12" s="11">
        <f t="shared" si="1"/>
        <v>90.894641877407423</v>
      </c>
      <c r="P12" s="11">
        <f t="shared" si="2"/>
        <v>7365.1000000000058</v>
      </c>
      <c r="Q12" s="11">
        <f t="shared" si="3"/>
        <v>95.617683967010208</v>
      </c>
      <c r="R12" s="13">
        <v>119933.2</v>
      </c>
      <c r="S12" s="11">
        <f t="shared" si="4"/>
        <v>133.9904213345429</v>
      </c>
    </row>
    <row r="13" spans="2:19" ht="15" customHeight="1">
      <c r="B13" s="9"/>
      <c r="C13" s="31" t="s">
        <v>8</v>
      </c>
      <c r="D13" s="24"/>
      <c r="E13" s="24"/>
      <c r="F13" s="24"/>
      <c r="G13" s="24"/>
      <c r="H13" s="24"/>
      <c r="I13" s="24"/>
      <c r="J13" s="25"/>
      <c r="K13" s="13">
        <v>70566.7</v>
      </c>
      <c r="L13" s="18">
        <v>73678.2</v>
      </c>
      <c r="M13" s="18">
        <v>73230.100000000006</v>
      </c>
      <c r="N13" s="13">
        <f t="shared" si="0"/>
        <v>-2663.4000000000087</v>
      </c>
      <c r="O13" s="11">
        <f t="shared" si="1"/>
        <v>103.77430147647547</v>
      </c>
      <c r="P13" s="11">
        <f t="shared" si="2"/>
        <v>448.09999999999127</v>
      </c>
      <c r="Q13" s="11">
        <f t="shared" si="3"/>
        <v>99.391814675168504</v>
      </c>
      <c r="R13" s="13">
        <v>62623</v>
      </c>
      <c r="S13" s="11">
        <f t="shared" si="4"/>
        <v>116.93802596490109</v>
      </c>
    </row>
    <row r="14" spans="2:19" ht="23.25" customHeight="1">
      <c r="B14" s="9"/>
      <c r="C14" s="23" t="s">
        <v>25</v>
      </c>
      <c r="D14" s="24"/>
      <c r="E14" s="24"/>
      <c r="F14" s="24"/>
      <c r="G14" s="24"/>
      <c r="H14" s="24"/>
      <c r="I14" s="24"/>
      <c r="J14" s="25"/>
      <c r="K14" s="13">
        <v>523557.3</v>
      </c>
      <c r="L14" s="18">
        <v>1167878.2</v>
      </c>
      <c r="M14" s="18">
        <v>1006588.2</v>
      </c>
      <c r="N14" s="13">
        <f t="shared" si="0"/>
        <v>-483030.89999999997</v>
      </c>
      <c r="O14" s="11">
        <f t="shared" si="1"/>
        <v>192.25941458556684</v>
      </c>
      <c r="P14" s="11">
        <f t="shared" si="2"/>
        <v>161290</v>
      </c>
      <c r="Q14" s="11">
        <f t="shared" si="3"/>
        <v>86.1894844856253</v>
      </c>
      <c r="R14" s="13">
        <v>156684.20000000001</v>
      </c>
      <c r="S14" s="11">
        <f t="shared" si="4"/>
        <v>642.43120876259377</v>
      </c>
    </row>
    <row r="15" spans="2:19" ht="15" customHeight="1">
      <c r="B15" s="9"/>
      <c r="C15" s="31" t="s">
        <v>9</v>
      </c>
      <c r="D15" s="24"/>
      <c r="E15" s="24"/>
      <c r="F15" s="24"/>
      <c r="G15" s="24"/>
      <c r="H15" s="24"/>
      <c r="I15" s="24"/>
      <c r="J15" s="25"/>
      <c r="K15" s="13">
        <v>1000</v>
      </c>
      <c r="L15" s="18">
        <v>1000</v>
      </c>
      <c r="M15" s="18">
        <v>1000</v>
      </c>
      <c r="N15" s="13">
        <f t="shared" si="0"/>
        <v>0</v>
      </c>
      <c r="O15" s="11">
        <f t="shared" si="1"/>
        <v>100</v>
      </c>
      <c r="P15" s="11">
        <f t="shared" si="2"/>
        <v>0</v>
      </c>
      <c r="Q15" s="11">
        <f t="shared" si="3"/>
        <v>100</v>
      </c>
      <c r="R15" s="13">
        <v>1000</v>
      </c>
      <c r="S15" s="11">
        <f t="shared" si="4"/>
        <v>100</v>
      </c>
    </row>
    <row r="16" spans="2:19" ht="23.25" customHeight="1">
      <c r="B16" s="9"/>
      <c r="C16" s="31" t="s">
        <v>10</v>
      </c>
      <c r="D16" s="24"/>
      <c r="E16" s="24"/>
      <c r="F16" s="24"/>
      <c r="G16" s="24"/>
      <c r="H16" s="24"/>
      <c r="I16" s="24"/>
      <c r="J16" s="25"/>
      <c r="K16" s="13">
        <v>701080.1</v>
      </c>
      <c r="L16" s="18">
        <v>890677.3</v>
      </c>
      <c r="M16" s="18">
        <v>704752.3</v>
      </c>
      <c r="N16" s="13">
        <f t="shared" si="0"/>
        <v>-3672.2000000000698</v>
      </c>
      <c r="O16" s="11">
        <f t="shared" si="1"/>
        <v>100.52379178926917</v>
      </c>
      <c r="P16" s="11">
        <f t="shared" si="2"/>
        <v>185925</v>
      </c>
      <c r="Q16" s="11">
        <f t="shared" si="3"/>
        <v>79.125436339289209</v>
      </c>
      <c r="R16" s="13">
        <v>546374.5</v>
      </c>
      <c r="S16" s="11">
        <f t="shared" si="4"/>
        <v>128.98704093986817</v>
      </c>
    </row>
    <row r="17" spans="1:19" ht="34.5" customHeight="1">
      <c r="B17" s="9"/>
      <c r="C17" s="31" t="s">
        <v>11</v>
      </c>
      <c r="D17" s="24"/>
      <c r="E17" s="24"/>
      <c r="F17" s="24"/>
      <c r="G17" s="24"/>
      <c r="H17" s="24"/>
      <c r="I17" s="24"/>
      <c r="J17" s="25"/>
      <c r="K17" s="13">
        <v>80299</v>
      </c>
      <c r="L17" s="18">
        <v>87866.3</v>
      </c>
      <c r="M17" s="18">
        <v>84307.199999999997</v>
      </c>
      <c r="N17" s="13">
        <f t="shared" si="0"/>
        <v>-4008.1999999999971</v>
      </c>
      <c r="O17" s="11">
        <f t="shared" si="1"/>
        <v>104.99159391773247</v>
      </c>
      <c r="P17" s="11">
        <f t="shared" si="2"/>
        <v>3559.1000000000058</v>
      </c>
      <c r="Q17" s="11">
        <f t="shared" si="3"/>
        <v>95.94941405294179</v>
      </c>
      <c r="R17" s="13">
        <v>71664.5</v>
      </c>
      <c r="S17" s="11">
        <f t="shared" si="4"/>
        <v>117.64151009216557</v>
      </c>
    </row>
    <row r="18" spans="1:19" ht="23.25" customHeight="1">
      <c r="B18" s="9"/>
      <c r="C18" s="31" t="s">
        <v>12</v>
      </c>
      <c r="D18" s="24"/>
      <c r="E18" s="24"/>
      <c r="F18" s="24"/>
      <c r="G18" s="24"/>
      <c r="H18" s="24"/>
      <c r="I18" s="24"/>
      <c r="J18" s="25"/>
      <c r="K18" s="17">
        <v>393346.2</v>
      </c>
      <c r="L18" s="18">
        <v>531287.4</v>
      </c>
      <c r="M18" s="18">
        <v>523434.3</v>
      </c>
      <c r="N18" s="13">
        <f t="shared" si="0"/>
        <v>-130088.09999999998</v>
      </c>
      <c r="O18" s="11">
        <f t="shared" si="1"/>
        <v>133.07216391057037</v>
      </c>
      <c r="P18" s="11">
        <f t="shared" si="2"/>
        <v>7853.1000000000349</v>
      </c>
      <c r="Q18" s="11">
        <f t="shared" si="3"/>
        <v>98.521873471872283</v>
      </c>
      <c r="R18" s="13">
        <v>407595.7</v>
      </c>
      <c r="S18" s="11">
        <f t="shared" si="4"/>
        <v>128.41997597128722</v>
      </c>
    </row>
    <row r="19" spans="1:19" ht="23.25" customHeight="1">
      <c r="B19" s="9"/>
      <c r="C19" s="31" t="s">
        <v>13</v>
      </c>
      <c r="D19" s="24"/>
      <c r="E19" s="24"/>
      <c r="F19" s="24"/>
      <c r="G19" s="24"/>
      <c r="H19" s="24"/>
      <c r="I19" s="24"/>
      <c r="J19" s="25"/>
      <c r="K19" s="17">
        <v>123600.4</v>
      </c>
      <c r="L19" s="18">
        <v>125148.5</v>
      </c>
      <c r="M19" s="18">
        <v>123098.2</v>
      </c>
      <c r="N19" s="13">
        <f t="shared" si="0"/>
        <v>502.19999999999709</v>
      </c>
      <c r="O19" s="11">
        <f t="shared" si="1"/>
        <v>99.593690635305393</v>
      </c>
      <c r="P19" s="11">
        <f t="shared" si="2"/>
        <v>2050.3000000000029</v>
      </c>
      <c r="Q19" s="11">
        <f t="shared" si="3"/>
        <v>98.361706292923998</v>
      </c>
      <c r="R19" s="13">
        <v>112369.3</v>
      </c>
      <c r="S19" s="11">
        <f t="shared" si="4"/>
        <v>109.54789252936523</v>
      </c>
    </row>
    <row r="20" spans="1:19" ht="15" customHeight="1">
      <c r="B20" s="9"/>
      <c r="C20" s="31" t="s">
        <v>14</v>
      </c>
      <c r="D20" s="24"/>
      <c r="E20" s="24"/>
      <c r="F20" s="24"/>
      <c r="G20" s="24"/>
      <c r="H20" s="24"/>
      <c r="I20" s="24"/>
      <c r="J20" s="25"/>
      <c r="K20" s="17">
        <v>0</v>
      </c>
      <c r="L20" s="18">
        <v>10847</v>
      </c>
      <c r="M20" s="18">
        <v>10847</v>
      </c>
      <c r="N20" s="13">
        <f t="shared" si="0"/>
        <v>-10847</v>
      </c>
      <c r="O20" s="11">
        <v>0</v>
      </c>
      <c r="P20" s="11">
        <f t="shared" si="2"/>
        <v>0</v>
      </c>
      <c r="Q20" s="11">
        <v>0</v>
      </c>
      <c r="R20" s="13">
        <v>3517</v>
      </c>
      <c r="S20" s="11">
        <f t="shared" si="4"/>
        <v>308.41626386124534</v>
      </c>
    </row>
    <row r="21" spans="1:19" ht="23.25" customHeight="1">
      <c r="B21" s="9"/>
      <c r="C21" s="31" t="s">
        <v>15</v>
      </c>
      <c r="D21" s="24"/>
      <c r="E21" s="24"/>
      <c r="F21" s="24"/>
      <c r="G21" s="24"/>
      <c r="H21" s="24"/>
      <c r="I21" s="24"/>
      <c r="J21" s="25"/>
      <c r="K21" s="17">
        <v>1313794.8</v>
      </c>
      <c r="L21" s="18">
        <v>1354057.4</v>
      </c>
      <c r="M21" s="18">
        <v>1287950.3</v>
      </c>
      <c r="N21" s="13">
        <f t="shared" si="0"/>
        <v>25844.5</v>
      </c>
      <c r="O21" s="11">
        <f t="shared" si="1"/>
        <v>98.032835873608263</v>
      </c>
      <c r="P21" s="11">
        <f t="shared" si="2"/>
        <v>66107.09999999986</v>
      </c>
      <c r="Q21" s="11">
        <f t="shared" si="3"/>
        <v>95.117850986228518</v>
      </c>
      <c r="R21" s="13">
        <v>1718297.7</v>
      </c>
      <c r="S21" s="11">
        <f t="shared" si="4"/>
        <v>74.955015071020583</v>
      </c>
    </row>
    <row r="22" spans="1:19" ht="23.25" customHeight="1">
      <c r="B22" s="9"/>
      <c r="C22" s="23" t="s">
        <v>26</v>
      </c>
      <c r="D22" s="24"/>
      <c r="E22" s="24"/>
      <c r="F22" s="24"/>
      <c r="G22" s="24"/>
      <c r="H22" s="24"/>
      <c r="I22" s="24"/>
      <c r="J22" s="25"/>
      <c r="K22" s="17">
        <v>0</v>
      </c>
      <c r="L22" s="36">
        <v>234116.5</v>
      </c>
      <c r="M22" s="18">
        <v>189002.9</v>
      </c>
      <c r="N22" s="13">
        <f t="shared" si="0"/>
        <v>-189002.9</v>
      </c>
      <c r="O22" s="11">
        <v>0</v>
      </c>
      <c r="P22" s="11">
        <f t="shared" si="2"/>
        <v>45113.600000000006</v>
      </c>
      <c r="Q22" s="11">
        <f t="shared" si="3"/>
        <v>80.730277447339247</v>
      </c>
      <c r="R22" s="13">
        <v>0</v>
      </c>
      <c r="S22" s="11"/>
    </row>
    <row r="23" spans="1:19" ht="23.25" customHeight="1">
      <c r="B23" s="9"/>
      <c r="C23" s="31" t="s">
        <v>16</v>
      </c>
      <c r="D23" s="24"/>
      <c r="E23" s="24"/>
      <c r="F23" s="24"/>
      <c r="G23" s="24"/>
      <c r="H23" s="24"/>
      <c r="I23" s="24"/>
      <c r="J23" s="25"/>
      <c r="K23" s="17">
        <v>95147.6</v>
      </c>
      <c r="L23" s="18">
        <v>84979.199999999997</v>
      </c>
      <c r="M23" s="18">
        <v>67131.100000000006</v>
      </c>
      <c r="N23" s="13">
        <f t="shared" si="0"/>
        <v>28016.5</v>
      </c>
      <c r="O23" s="11">
        <f t="shared" si="1"/>
        <v>70.554696072207804</v>
      </c>
      <c r="P23" s="11">
        <f t="shared" si="2"/>
        <v>17848.099999999991</v>
      </c>
      <c r="Q23" s="11">
        <f t="shared" si="3"/>
        <v>78.997095759903615</v>
      </c>
      <c r="R23" s="13">
        <v>182905.8</v>
      </c>
      <c r="S23" s="11">
        <f t="shared" si="4"/>
        <v>36.702553992273621</v>
      </c>
    </row>
    <row r="24" spans="1:19" ht="23.25" customHeight="1">
      <c r="B24" s="9"/>
      <c r="C24" s="31" t="s">
        <v>17</v>
      </c>
      <c r="D24" s="24"/>
      <c r="E24" s="24"/>
      <c r="F24" s="24"/>
      <c r="G24" s="24"/>
      <c r="H24" s="24"/>
      <c r="I24" s="24"/>
      <c r="J24" s="25"/>
      <c r="K24" s="17">
        <v>16134</v>
      </c>
      <c r="L24" s="18">
        <v>12997.1</v>
      </c>
      <c r="M24" s="18">
        <v>12851.7</v>
      </c>
      <c r="N24" s="13">
        <f t="shared" si="0"/>
        <v>3282.2999999999993</v>
      </c>
      <c r="O24" s="11">
        <f t="shared" si="1"/>
        <v>79.656005950167355</v>
      </c>
      <c r="P24" s="11">
        <f t="shared" si="2"/>
        <v>145.39999999999964</v>
      </c>
      <c r="Q24" s="11">
        <f t="shared" si="3"/>
        <v>98.88128890290912</v>
      </c>
      <c r="R24" s="13">
        <v>12201.5</v>
      </c>
      <c r="S24" s="11">
        <f t="shared" si="4"/>
        <v>105.32885300987584</v>
      </c>
    </row>
    <row r="25" spans="1:19" ht="15" customHeight="1">
      <c r="B25" s="9"/>
      <c r="C25" s="31" t="s">
        <v>18</v>
      </c>
      <c r="D25" s="24"/>
      <c r="E25" s="24"/>
      <c r="F25" s="24"/>
      <c r="G25" s="24"/>
      <c r="H25" s="24"/>
      <c r="I25" s="24"/>
      <c r="J25" s="25"/>
      <c r="K25" s="17">
        <v>244656.3</v>
      </c>
      <c r="L25" s="18">
        <v>213699.8</v>
      </c>
      <c r="M25" s="18">
        <v>171542.1</v>
      </c>
      <c r="N25" s="13">
        <f t="shared" si="0"/>
        <v>73114.199999999983</v>
      </c>
      <c r="O25" s="11">
        <f t="shared" si="1"/>
        <v>70.115545767674902</v>
      </c>
      <c r="P25" s="11">
        <f t="shared" si="2"/>
        <v>42157.699999999983</v>
      </c>
      <c r="Q25" s="11">
        <f t="shared" si="3"/>
        <v>80.272466328934328</v>
      </c>
      <c r="R25" s="13">
        <v>27888.3</v>
      </c>
      <c r="S25" s="11">
        <f t="shared" si="4"/>
        <v>615.1041834747906</v>
      </c>
    </row>
    <row r="26" spans="1:19">
      <c r="B26" s="33" t="s">
        <v>19</v>
      </c>
      <c r="C26" s="34"/>
      <c r="D26" s="34"/>
      <c r="E26" s="34"/>
      <c r="F26" s="34"/>
      <c r="G26" s="34"/>
      <c r="H26" s="34"/>
      <c r="I26" s="34"/>
      <c r="J26" s="35"/>
      <c r="K26" s="14">
        <f>SUM(K5:K25)</f>
        <v>8659842.2000000011</v>
      </c>
      <c r="L26" s="19">
        <f>SUM(L5:L25)</f>
        <v>9667072.1999999993</v>
      </c>
      <c r="M26" s="19">
        <f>SUM(M5:M25)</f>
        <v>9110312.5</v>
      </c>
      <c r="N26" s="13">
        <f t="shared" si="0"/>
        <v>-450470.29999999888</v>
      </c>
      <c r="O26" s="12">
        <f t="shared" si="1"/>
        <v>105.20183035205883</v>
      </c>
      <c r="P26" s="12">
        <f t="shared" si="2"/>
        <v>556759.69999999925</v>
      </c>
      <c r="Q26" s="12">
        <f t="shared" si="3"/>
        <v>94.240658510857102</v>
      </c>
      <c r="R26" s="20">
        <f>SUM(R5:R25)</f>
        <v>7920792.0000000009</v>
      </c>
      <c r="S26" s="12">
        <f t="shared" si="4"/>
        <v>115.01769646267694</v>
      </c>
    </row>
    <row r="27" spans="1:19">
      <c r="A27" s="6"/>
      <c r="B27" s="6"/>
      <c r="C27" s="1"/>
      <c r="D27" s="1"/>
      <c r="E27" s="1"/>
      <c r="F27" s="2"/>
    </row>
    <row r="28" spans="1:19" ht="36" customHeight="1">
      <c r="A28" s="26"/>
      <c r="B28" s="26"/>
      <c r="C28" s="1"/>
      <c r="D28" s="29"/>
      <c r="E28" s="30"/>
      <c r="F28" s="4"/>
    </row>
    <row r="29" spans="1:19" ht="15" customHeight="1">
      <c r="A29" s="7"/>
      <c r="B29" s="8"/>
      <c r="C29" s="1"/>
      <c r="D29" s="27"/>
      <c r="E29" s="28"/>
      <c r="F29" s="3"/>
    </row>
    <row r="30" spans="1:19">
      <c r="A30" s="5"/>
      <c r="B30" s="5"/>
      <c r="C30" s="5"/>
      <c r="D30" s="5"/>
      <c r="E30" s="5"/>
    </row>
    <row r="31" spans="1:19">
      <c r="A31" s="5"/>
      <c r="B31" s="5"/>
      <c r="C31" s="5"/>
      <c r="D31" s="5"/>
      <c r="E31" s="5"/>
    </row>
  </sheetData>
  <mergeCells count="28">
    <mergeCell ref="D1:S1"/>
    <mergeCell ref="C24:J24"/>
    <mergeCell ref="C25:J25"/>
    <mergeCell ref="B26:J26"/>
    <mergeCell ref="C21:J21"/>
    <mergeCell ref="C22:J22"/>
    <mergeCell ref="C23:J23"/>
    <mergeCell ref="C18:J18"/>
    <mergeCell ref="C19:J19"/>
    <mergeCell ref="C20:J20"/>
    <mergeCell ref="C15:J15"/>
    <mergeCell ref="C16:J16"/>
    <mergeCell ref="C17:J17"/>
    <mergeCell ref="C12:J12"/>
    <mergeCell ref="C13:J13"/>
    <mergeCell ref="C14:J14"/>
    <mergeCell ref="B3:J3"/>
    <mergeCell ref="B4:J4"/>
    <mergeCell ref="C5:J5"/>
    <mergeCell ref="A28:B28"/>
    <mergeCell ref="D29:E29"/>
    <mergeCell ref="D28:E28"/>
    <mergeCell ref="C9:J9"/>
    <mergeCell ref="C10:J10"/>
    <mergeCell ref="C11:J11"/>
    <mergeCell ref="C6:J6"/>
    <mergeCell ref="C7:J7"/>
    <mergeCell ref="C8:J8"/>
  </mergeCells>
  <pageMargins left="3.937007874015748E-2" right="3.937007874015748E-2" top="0.39370078740157483" bottom="0.23622047244094491" header="0.11811023622047245" footer="0.11811023622047245"/>
  <pageSetup paperSize="9" scale="77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Nosyreva</cp:lastModifiedBy>
  <cp:lastPrinted>2024-04-19T06:40:10Z</cp:lastPrinted>
  <dcterms:created xsi:type="dcterms:W3CDTF">2020-10-20T06:33:59Z</dcterms:created>
  <dcterms:modified xsi:type="dcterms:W3CDTF">2025-01-13T12:24:20Z</dcterms:modified>
</cp:coreProperties>
</file>