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17\373-6\"/>
    </mc:Choice>
  </mc:AlternateContent>
  <bookViews>
    <workbookView xWindow="0" yWindow="0" windowWidth="19200" windowHeight="103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56" i="1"/>
  <c r="E55" i="1"/>
  <c r="E54" i="1"/>
  <c r="E53" i="1"/>
  <c r="E52" i="1"/>
  <c r="E51" i="1"/>
  <c r="E50" i="1"/>
  <c r="E49" i="1"/>
  <c r="E48" i="1"/>
  <c r="E47" i="1"/>
  <c r="E46" i="1"/>
  <c r="E38" i="1"/>
  <c r="E37" i="1"/>
  <c r="E36" i="1" l="1"/>
  <c r="E35" i="1"/>
  <c r="E34" i="1"/>
  <c r="E33" i="1"/>
  <c r="E32" i="1"/>
  <c r="E31" i="1"/>
  <c r="E30" i="1"/>
  <c r="E29" i="1"/>
  <c r="E27" i="1"/>
  <c r="E26" i="1"/>
  <c r="E25" i="1"/>
  <c r="E24" i="1"/>
  <c r="E18" i="1" l="1"/>
  <c r="E17" i="1"/>
  <c r="E28" i="1" l="1"/>
  <c r="E21" i="1"/>
  <c r="E23" i="1" l="1"/>
  <c r="E22" i="1"/>
  <c r="E20" i="1"/>
  <c r="E19" i="1"/>
  <c r="V57" i="1"/>
  <c r="Q57" i="1"/>
  <c r="X57" i="1" l="1"/>
  <c r="W57" i="1"/>
  <c r="P57" i="1"/>
  <c r="O57" i="1"/>
  <c r="M57" i="1"/>
  <c r="I57" i="1"/>
  <c r="G57" i="1"/>
  <c r="F57" i="1"/>
  <c r="E57" i="1"/>
</calcChain>
</file>

<file path=xl/sharedStrings.xml><?xml version="1.0" encoding="utf-8"?>
<sst xmlns="http://schemas.openxmlformats.org/spreadsheetml/2006/main" count="97" uniqueCount="73">
  <si>
    <t>№ п\п</t>
  </si>
  <si>
    <r>
      <t>Адрес МКД</t>
    </r>
    <r>
      <rPr>
        <vertAlign val="superscript"/>
        <sz val="10"/>
        <color indexed="8"/>
        <rFont val="Times New Roman"/>
        <family val="1"/>
        <charset val="204"/>
      </rPr>
      <t>*</t>
    </r>
  </si>
  <si>
    <t>Стоимость капитального ремонта ВСЕГО</t>
  </si>
  <si>
    <t>год</t>
  </si>
  <si>
    <t>Вид конструктивного элемента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</si>
  <si>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</si>
  <si>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</si>
  <si>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</si>
  <si>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</si>
  <si>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</si>
  <si>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</si>
  <si>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руб.</t>
  </si>
  <si>
    <t>кв.м.</t>
  </si>
  <si>
    <t>ИТОГО по муниципальному образованию:</t>
  </si>
  <si>
    <t/>
  </si>
  <si>
    <t>Крыша</t>
  </si>
  <si>
    <t>Лифт</t>
  </si>
  <si>
    <t>Электросталь Московской области</t>
  </si>
  <si>
    <t>Год завершения последнего капитального ремонта</t>
  </si>
  <si>
    <t>Постановлением Администрации городского округа</t>
  </si>
  <si>
    <t>Виды, установленные Законом Московской области № 66 2013-ОЗ "Об организации проведения капитального ремонта общего имущества в многоквартирных домах, расположенных на территории Московской области"</t>
  </si>
  <si>
    <t>Виды работ, установленные постановлением Правительства московской области от 14.03.2017 № 158/8 "О дополнении перечня услуг и (или)работ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</si>
  <si>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Установка узлов управления и регулирования, потребления тепловой энергии, горячей воды</t>
  </si>
  <si>
    <t>ед.</t>
  </si>
  <si>
    <t>разработка проектной документации и ее экспертиза</t>
  </si>
  <si>
    <t>Осуществление функций строительного контроля</t>
  </si>
  <si>
    <t>Краткосрочный план  реализации региональной программы Московской области «Проведение капитального ремонта общего имущества в многоквартирных домах, расположенных на территории Московской области, на 2014-2038 годы» на территории городского округа Электросталь Московской области на 2019 год.</t>
  </si>
  <si>
    <t>г. Электросталь ул. Западная д. 3а</t>
  </si>
  <si>
    <t xml:space="preserve"> г. Электросталь ул. Комсомольская д. 4</t>
  </si>
  <si>
    <t>Канализация</t>
  </si>
  <si>
    <t>г. Электросталь пр-т Ленина д. 2 к. 2</t>
  </si>
  <si>
    <t>г. Электросталь пр-т Ленина д. 2 к. 4</t>
  </si>
  <si>
    <t>г. Электросталь проезд Оранжерейный 1-й д. 3</t>
  </si>
  <si>
    <t>г. Электросталь проезд Оранжерейный 1-й д. 4</t>
  </si>
  <si>
    <t>г. Электросталь ул. Первомайская д. 0/6в</t>
  </si>
  <si>
    <t>г. Электросталь ул. Пионерская д. 9</t>
  </si>
  <si>
    <t>г. Электросталь ул. Пушкина д. 12</t>
  </si>
  <si>
    <t>г. Электросталь ул. Пушкина д. 18</t>
  </si>
  <si>
    <t>г. Электросталь ул. Пушкина д. 36</t>
  </si>
  <si>
    <t>г. Электросталь ул. Пушкина д. 8а</t>
  </si>
  <si>
    <t>г. Электросталь ул. Радио д. 19</t>
  </si>
  <si>
    <t>г. Электросталь ул. Советская д. 8/1</t>
  </si>
  <si>
    <t>г. Электросталь ш. Фрязевское д. 108</t>
  </si>
  <si>
    <t>г. Электросталь ш. Фрязевское д. 110</t>
  </si>
  <si>
    <t>г. Электросталь ш. Фрязевское д. 112</t>
  </si>
  <si>
    <t>г. Электросталь ш. Фрязевское д. 124</t>
  </si>
  <si>
    <t>г. Электросталь ш. Фрязевское д. 126</t>
  </si>
  <si>
    <t>г. Электросталь ш. Фрязевское д. 128</t>
  </si>
  <si>
    <t>г. Электросталь ш. Фрязевское д. 130</t>
  </si>
  <si>
    <t>г. Электросталь ул. Чернышевского д. 22</t>
  </si>
  <si>
    <t>г. Электросталь ул. Чернышевского д. 46</t>
  </si>
  <si>
    <t>г. Электросталь ул. Чернышевского д. 49</t>
  </si>
  <si>
    <t>г. Электросталь ул. Чернышевского д. 53</t>
  </si>
  <si>
    <t>г. Электросталь ул. Чернышевского д. 6</t>
  </si>
  <si>
    <t>г. Электросталь ул. Чернышевского д. 65</t>
  </si>
  <si>
    <t>г. Электросталь ул. Юбилейная д. 13</t>
  </si>
  <si>
    <t>г. Электросталь пр-т Ленина д. 3</t>
  </si>
  <si>
    <t>г. Электросталь, ул. Поселковая 1-я, д.6-а</t>
  </si>
  <si>
    <t>г. Электросталь, ул. Николаева, д.32</t>
  </si>
  <si>
    <t>г. Электросталь, ул. Николаева, д.38</t>
  </si>
  <si>
    <t>г. Электросталь, ул. Николаева, д.44</t>
  </si>
  <si>
    <t>г. Электросталь, ул. Николаева, д.58</t>
  </si>
  <si>
    <t>г. Электросталь ул. Радио д. 27</t>
  </si>
  <si>
    <t>г. Электросталь ул. Чернышевского д. 27</t>
  </si>
  <si>
    <t>г. Электросталь ул. Чернышевского д. 31</t>
  </si>
  <si>
    <t>г. Электросталь ул. Чернышевского д. 51</t>
  </si>
  <si>
    <t>г. Электросталь ул. Чернышевского д. 18</t>
  </si>
  <si>
    <t>г. Электросталь ул. Пушкина д. 22</t>
  </si>
  <si>
    <t>к постановлению Администрации городского округа</t>
  </si>
  <si>
    <t>«УТВЕРЖДЕНО</t>
  </si>
  <si>
    <t>Приложение № 3</t>
  </si>
  <si>
    <t>от 02.06.2017 № 373/6</t>
  </si>
  <si>
    <t xml:space="preserve">от 13.01.2017 № 3/1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</si>
</sst>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Arial Cyr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3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/>
    <xf numFmtId="0" fontId="12" fillId="0" borderId="0" xfId="0" applyFont="1"/>
    <xf numFmtId="3" fontId="1" fillId="2" borderId="18" xfId="0" applyNumberFormat="1" applyFont="1" applyFill="1" applyBorder="1" applyAlignment="1" applyProtection="1">
      <alignment horizontal="center" vertical="center" wrapText="1"/>
    </xf>
    <xf numFmtId="4" fontId="1" fillId="2" borderId="2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 shrinkToFit="1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4" fontId="13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28" xfId="0" applyFont="1" applyBorder="1"/>
    <xf numFmtId="0" fontId="1" fillId="2" borderId="29" xfId="0" applyFont="1" applyFill="1" applyBorder="1" applyAlignment="1" applyProtection="1">
      <alignment horizontal="center" vertical="center" wrapText="1"/>
    </xf>
    <xf numFmtId="4" fontId="1" fillId="2" borderId="29" xfId="0" applyNumberFormat="1" applyFont="1" applyFill="1" applyBorder="1" applyAlignment="1" applyProtection="1">
      <alignment horizontal="center" vertical="center" wrapText="1"/>
    </xf>
    <xf numFmtId="4" fontId="1" fillId="2" borderId="30" xfId="0" applyNumberFormat="1" applyFont="1" applyFill="1" applyBorder="1" applyAlignment="1" applyProtection="1">
      <alignment horizontal="center" vertical="center" wrapText="1"/>
    </xf>
    <xf numFmtId="4" fontId="1" fillId="2" borderId="31" xfId="0" applyNumberFormat="1" applyFont="1" applyFill="1" applyBorder="1" applyAlignment="1" applyProtection="1">
      <alignment horizontal="center" vertical="center" wrapText="1"/>
    </xf>
    <xf numFmtId="4" fontId="6" fillId="0" borderId="29" xfId="0" applyNumberFormat="1" applyFont="1" applyBorder="1" applyAlignment="1">
      <alignment horizontal="center" vertical="center"/>
    </xf>
    <xf numFmtId="4" fontId="1" fillId="4" borderId="29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14" xfId="0" applyNumberFormat="1" applyFont="1" applyFill="1" applyBorder="1" applyAlignment="1" applyProtection="1">
      <alignment horizontal="center" vertical="center" wrapText="1"/>
    </xf>
    <xf numFmtId="4" fontId="7" fillId="2" borderId="9" xfId="0" applyNumberFormat="1" applyFont="1" applyFill="1" applyBorder="1" applyAlignment="1" applyProtection="1">
      <alignment horizontal="center" vertical="center" wrapText="1"/>
    </xf>
    <xf numFmtId="4" fontId="7" fillId="2" borderId="14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3" fontId="1" fillId="2" borderId="18" xfId="0" applyNumberFormat="1" applyFont="1" applyFill="1" applyBorder="1" applyAlignment="1" applyProtection="1">
      <alignment horizontal="center" vertical="center" wrapText="1"/>
    </xf>
    <xf numFmtId="3" fontId="1" fillId="2" borderId="19" xfId="0" applyNumberFormat="1" applyFont="1" applyFill="1" applyBorder="1" applyAlignment="1" applyProtection="1">
      <alignment horizontal="center" vertical="center" wrapText="1"/>
    </xf>
    <xf numFmtId="3" fontId="1" fillId="2" borderId="20" xfId="0" applyNumberFormat="1" applyFont="1" applyFill="1" applyBorder="1" applyAlignment="1" applyProtection="1">
      <alignment horizontal="center" vertical="center" wrapText="1"/>
    </xf>
    <xf numFmtId="3" fontId="1" fillId="2" borderId="21" xfId="0" applyNumberFormat="1" applyFont="1" applyFill="1" applyBorder="1" applyAlignment="1" applyProtection="1">
      <alignment horizontal="center" vertical="center" wrapText="1"/>
    </xf>
    <xf numFmtId="4" fontId="1" fillId="2" borderId="16" xfId="0" applyNumberFormat="1" applyFont="1" applyFill="1" applyBorder="1" applyAlignment="1" applyProtection="1">
      <alignment horizontal="center" vertical="center" wrapText="1"/>
    </xf>
    <xf numFmtId="4" fontId="1" fillId="2" borderId="17" xfId="0" applyNumberFormat="1" applyFont="1" applyFill="1" applyBorder="1" applyAlignment="1" applyProtection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4" fontId="1" fillId="2" borderId="13" xfId="0" applyNumberFormat="1" applyFont="1" applyFill="1" applyBorder="1" applyAlignment="1" applyProtection="1">
      <alignment horizontal="center" vertical="center" wrapText="1"/>
    </xf>
    <xf numFmtId="4" fontId="1" fillId="2" borderId="15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4" fontId="1" fillId="2" borderId="12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7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3" borderId="1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3" fontId="1" fillId="2" borderId="15" xfId="0" applyNumberFormat="1" applyFont="1" applyFill="1" applyBorder="1" applyAlignment="1" applyProtection="1">
      <alignment horizontal="center" vertical="center" wrapText="1"/>
    </xf>
    <xf numFmtId="3" fontId="1" fillId="2" borderId="6" xfId="0" applyNumberFormat="1" applyFont="1" applyFill="1" applyBorder="1" applyAlignment="1" applyProtection="1">
      <alignment horizontal="center" vertical="center" wrapText="1"/>
    </xf>
    <xf numFmtId="3" fontId="1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abSelected="1" workbookViewId="0">
      <selection activeCell="V1" sqref="V1:X1"/>
    </sheetView>
  </sheetViews>
  <sheetFormatPr defaultRowHeight="12.75" x14ac:dyDescent="0.2"/>
  <cols>
    <col min="1" max="1" width="6" customWidth="1"/>
    <col min="2" max="2" width="35.140625" customWidth="1"/>
    <col min="3" max="3" width="9.140625" customWidth="1"/>
    <col min="4" max="4" width="11.28515625" customWidth="1"/>
    <col min="5" max="5" width="15.140625" customWidth="1"/>
    <col min="6" max="6" width="15.5703125" customWidth="1"/>
    <col min="7" max="7" width="17.85546875" customWidth="1"/>
    <col min="8" max="8" width="0.85546875" hidden="1" customWidth="1"/>
    <col min="9" max="9" width="14" customWidth="1"/>
    <col min="10" max="10" width="2.7109375" hidden="1" customWidth="1"/>
    <col min="11" max="11" width="11.5703125" customWidth="1"/>
    <col min="12" max="12" width="9.28515625" customWidth="1"/>
    <col min="13" max="13" width="14.85546875" customWidth="1"/>
    <col min="14" max="14" width="6.5703125" hidden="1" customWidth="1"/>
    <col min="15" max="15" width="11.28515625" customWidth="1"/>
    <col min="16" max="16" width="13.140625" customWidth="1"/>
    <col min="17" max="17" width="11.85546875" customWidth="1"/>
    <col min="18" max="20" width="9.140625" hidden="1" customWidth="1"/>
    <col min="21" max="21" width="2.85546875" hidden="1" customWidth="1"/>
    <col min="22" max="22" width="12.42578125" customWidth="1"/>
    <col min="23" max="23" width="15.7109375" customWidth="1"/>
    <col min="24" max="24" width="15.140625" customWidth="1"/>
  </cols>
  <sheetData>
    <row r="1" spans="1:26" x14ac:dyDescent="0.2">
      <c r="V1" s="67" t="s">
        <v>70</v>
      </c>
      <c r="W1" s="67"/>
      <c r="X1" s="67"/>
      <c r="Y1" s="8"/>
      <c r="Z1" s="8"/>
    </row>
    <row r="2" spans="1:26" ht="15" x14ac:dyDescent="0.25">
      <c r="G2" s="37">
        <v>7</v>
      </c>
      <c r="V2" s="67" t="s">
        <v>68</v>
      </c>
      <c r="W2" s="67"/>
      <c r="X2" s="67"/>
      <c r="Y2" s="8"/>
      <c r="Z2" s="8"/>
    </row>
    <row r="3" spans="1:26" x14ac:dyDescent="0.2">
      <c r="V3" s="67" t="s">
        <v>17</v>
      </c>
      <c r="W3" s="67"/>
      <c r="X3" s="67"/>
      <c r="Y3" s="8"/>
      <c r="Z3" s="8"/>
    </row>
    <row r="4" spans="1:26" x14ac:dyDescent="0.2">
      <c r="V4" s="67" t="s">
        <v>71</v>
      </c>
      <c r="W4" s="67"/>
      <c r="X4" s="67"/>
      <c r="Y4" s="8"/>
      <c r="Z4" s="8"/>
    </row>
    <row r="5" spans="1:26" x14ac:dyDescent="0.2">
      <c r="L5" s="8"/>
      <c r="V5" s="68" t="s">
        <v>69</v>
      </c>
      <c r="W5" s="68"/>
      <c r="X5" s="68"/>
      <c r="Y5" s="68"/>
      <c r="Z5" s="68"/>
    </row>
    <row r="6" spans="1:26" x14ac:dyDescent="0.2">
      <c r="L6" s="8"/>
      <c r="V6" s="68" t="s">
        <v>19</v>
      </c>
      <c r="W6" s="68"/>
      <c r="X6" s="68"/>
      <c r="Y6" s="68"/>
      <c r="Z6" s="68"/>
    </row>
    <row r="7" spans="1:26" x14ac:dyDescent="0.2">
      <c r="L7" s="8"/>
      <c r="V7" s="68" t="s">
        <v>17</v>
      </c>
      <c r="W7" s="68"/>
      <c r="X7" s="68"/>
      <c r="Y7" s="68"/>
      <c r="Z7" s="9"/>
    </row>
    <row r="8" spans="1:26" x14ac:dyDescent="0.2">
      <c r="L8" s="27"/>
      <c r="V8" s="68" t="s">
        <v>72</v>
      </c>
      <c r="W8" s="68"/>
      <c r="X8" s="68"/>
      <c r="Y8" s="68"/>
      <c r="Z8" s="9"/>
    </row>
    <row r="9" spans="1:26" x14ac:dyDescent="0.2">
      <c r="L9" s="8"/>
      <c r="M9" s="8"/>
      <c r="N9" s="8"/>
      <c r="O9" s="8"/>
      <c r="P9" s="8"/>
      <c r="Q9" s="8"/>
    </row>
    <row r="12" spans="1:26" ht="45" customHeight="1" x14ac:dyDescent="0.2">
      <c r="A12" s="69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  <c r="R12" s="70"/>
      <c r="S12" s="70"/>
      <c r="T12" s="70"/>
      <c r="U12" s="70"/>
      <c r="V12" s="70"/>
    </row>
    <row r="13" spans="1:26" ht="96.75" customHeight="1" x14ac:dyDescent="0.2">
      <c r="A13" s="72" t="s">
        <v>0</v>
      </c>
      <c r="B13" s="51" t="s">
        <v>1</v>
      </c>
      <c r="C13" s="54" t="s">
        <v>18</v>
      </c>
      <c r="D13" s="55"/>
      <c r="E13" s="56" t="s">
        <v>2</v>
      </c>
      <c r="F13" s="54" t="s">
        <v>20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63" t="s">
        <v>21</v>
      </c>
      <c r="R13" s="63"/>
      <c r="S13" s="63"/>
      <c r="T13" s="63"/>
      <c r="U13" s="63"/>
      <c r="V13" s="63"/>
      <c r="W13" s="64"/>
      <c r="X13" s="64"/>
      <c r="Y13" s="17"/>
      <c r="Z13" s="17"/>
    </row>
    <row r="14" spans="1:26" ht="101.25" customHeight="1" x14ac:dyDescent="0.2">
      <c r="A14" s="73"/>
      <c r="B14" s="52"/>
      <c r="C14" s="59" t="s">
        <v>3</v>
      </c>
      <c r="D14" s="61" t="s">
        <v>4</v>
      </c>
      <c r="E14" s="57"/>
      <c r="F14" s="1" t="s">
        <v>5</v>
      </c>
      <c r="G14" s="38" t="s">
        <v>6</v>
      </c>
      <c r="H14" s="39"/>
      <c r="I14" s="38" t="s">
        <v>7</v>
      </c>
      <c r="J14" s="39"/>
      <c r="K14" s="38" t="s">
        <v>8</v>
      </c>
      <c r="L14" s="39"/>
      <c r="M14" s="38" t="s">
        <v>9</v>
      </c>
      <c r="N14" s="39"/>
      <c r="O14" s="38" t="s">
        <v>10</v>
      </c>
      <c r="P14" s="71"/>
      <c r="Q14" s="65" t="s">
        <v>22</v>
      </c>
      <c r="R14" s="66"/>
      <c r="S14" s="66"/>
      <c r="T14" s="66"/>
      <c r="U14" s="66"/>
      <c r="V14" s="66"/>
      <c r="W14" s="18" t="s">
        <v>24</v>
      </c>
      <c r="X14" s="18" t="s">
        <v>25</v>
      </c>
      <c r="Y14" s="17"/>
      <c r="Z14" s="17"/>
    </row>
    <row r="15" spans="1:26" ht="21" customHeight="1" x14ac:dyDescent="0.2">
      <c r="A15" s="74"/>
      <c r="B15" s="53"/>
      <c r="C15" s="60"/>
      <c r="D15" s="62"/>
      <c r="E15" s="2" t="s">
        <v>11</v>
      </c>
      <c r="F15" s="2" t="s">
        <v>11</v>
      </c>
      <c r="G15" s="49" t="s">
        <v>11</v>
      </c>
      <c r="H15" s="50"/>
      <c r="I15" s="49" t="s">
        <v>11</v>
      </c>
      <c r="J15" s="50"/>
      <c r="K15" s="2" t="s">
        <v>12</v>
      </c>
      <c r="L15" s="2" t="s">
        <v>11</v>
      </c>
      <c r="M15" s="49" t="s">
        <v>11</v>
      </c>
      <c r="N15" s="50"/>
      <c r="O15" s="2" t="s">
        <v>12</v>
      </c>
      <c r="P15" s="16" t="s">
        <v>11</v>
      </c>
      <c r="Q15" s="20" t="s">
        <v>23</v>
      </c>
      <c r="R15" s="20"/>
      <c r="S15" s="20"/>
      <c r="T15" s="20"/>
      <c r="U15" s="20"/>
      <c r="V15" s="20" t="s">
        <v>11</v>
      </c>
      <c r="W15" s="21" t="s">
        <v>11</v>
      </c>
      <c r="X15" s="21" t="s">
        <v>11</v>
      </c>
      <c r="Y15" s="17"/>
      <c r="Z15" s="17"/>
    </row>
    <row r="16" spans="1:26" x14ac:dyDescent="0.2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6</v>
      </c>
      <c r="G16" s="45">
        <v>7</v>
      </c>
      <c r="H16" s="46"/>
      <c r="I16" s="47">
        <v>8</v>
      </c>
      <c r="J16" s="48"/>
      <c r="K16" s="3">
        <v>9</v>
      </c>
      <c r="L16" s="3">
        <v>10</v>
      </c>
      <c r="M16" s="47">
        <v>11</v>
      </c>
      <c r="N16" s="48"/>
      <c r="O16" s="3">
        <v>12</v>
      </c>
      <c r="P16" s="15">
        <v>13</v>
      </c>
      <c r="Q16" s="19">
        <v>14</v>
      </c>
      <c r="R16" s="19"/>
      <c r="S16" s="19"/>
      <c r="T16" s="19"/>
      <c r="U16" s="19"/>
      <c r="V16" s="19">
        <v>15</v>
      </c>
      <c r="W16" s="19">
        <v>16</v>
      </c>
      <c r="X16" s="19">
        <v>17</v>
      </c>
      <c r="Y16" s="17"/>
      <c r="Z16" s="17"/>
    </row>
    <row r="17" spans="1:24" ht="26.1" customHeight="1" x14ac:dyDescent="0.2">
      <c r="A17" s="4">
        <v>1</v>
      </c>
      <c r="B17" s="25" t="s">
        <v>27</v>
      </c>
      <c r="C17" s="4"/>
      <c r="D17" s="4"/>
      <c r="E17" s="26">
        <f>G17+W17+X17</f>
        <v>6741591.5</v>
      </c>
      <c r="F17" s="1">
        <v>0</v>
      </c>
      <c r="G17" s="38">
        <v>6207726.9800000004</v>
      </c>
      <c r="H17" s="39"/>
      <c r="I17" s="38">
        <v>0</v>
      </c>
      <c r="J17" s="39"/>
      <c r="K17" s="1">
        <v>0</v>
      </c>
      <c r="L17" s="1">
        <v>0</v>
      </c>
      <c r="M17" s="38">
        <v>0</v>
      </c>
      <c r="N17" s="39"/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22">
        <v>434540.89</v>
      </c>
      <c r="X17" s="22">
        <v>99323.63</v>
      </c>
    </row>
    <row r="18" spans="1:24" ht="26.1" customHeight="1" x14ac:dyDescent="0.2">
      <c r="A18" s="4">
        <v>2</v>
      </c>
      <c r="B18" s="25" t="s">
        <v>28</v>
      </c>
      <c r="C18" s="29">
        <v>2007</v>
      </c>
      <c r="D18" s="4" t="s">
        <v>29</v>
      </c>
      <c r="E18" s="26">
        <f>G18+W18+X18</f>
        <v>7481637.6600000001</v>
      </c>
      <c r="F18" s="1">
        <v>0</v>
      </c>
      <c r="G18" s="38">
        <v>6889169.1100000003</v>
      </c>
      <c r="H18" s="39"/>
      <c r="I18" s="38">
        <v>0</v>
      </c>
      <c r="J18" s="39"/>
      <c r="K18" s="1">
        <v>0</v>
      </c>
      <c r="L18" s="1">
        <v>0</v>
      </c>
      <c r="M18" s="38">
        <v>0</v>
      </c>
      <c r="N18" s="39"/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22">
        <v>482241.84</v>
      </c>
      <c r="X18" s="22">
        <v>110226.71</v>
      </c>
    </row>
    <row r="19" spans="1:24" ht="26.1" customHeight="1" x14ac:dyDescent="0.2">
      <c r="A19" s="4">
        <v>3</v>
      </c>
      <c r="B19" s="25" t="s">
        <v>30</v>
      </c>
      <c r="C19" s="4"/>
      <c r="D19" s="4"/>
      <c r="E19" s="26">
        <f>G19+W19+X19</f>
        <v>4501774.3600000003</v>
      </c>
      <c r="F19" s="1">
        <v>0</v>
      </c>
      <c r="G19" s="38">
        <v>4145280.26</v>
      </c>
      <c r="H19" s="39"/>
      <c r="I19" s="38">
        <v>0</v>
      </c>
      <c r="J19" s="39"/>
      <c r="K19" s="1">
        <v>0</v>
      </c>
      <c r="L19" s="1">
        <v>0</v>
      </c>
      <c r="M19" s="38">
        <v>0</v>
      </c>
      <c r="N19" s="39"/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22">
        <v>290169.62</v>
      </c>
      <c r="X19" s="22">
        <v>66324.479999999996</v>
      </c>
    </row>
    <row r="20" spans="1:24" ht="26.1" customHeight="1" x14ac:dyDescent="0.2">
      <c r="A20" s="4">
        <v>4</v>
      </c>
      <c r="B20" s="25" t="s">
        <v>31</v>
      </c>
      <c r="C20" s="4"/>
      <c r="D20" s="4"/>
      <c r="E20" s="26">
        <f>G20+W20+X20</f>
        <v>6183437.2000000002</v>
      </c>
      <c r="F20" s="1">
        <v>0</v>
      </c>
      <c r="G20" s="38">
        <v>5693772.75</v>
      </c>
      <c r="H20" s="39"/>
      <c r="I20" s="38">
        <v>0</v>
      </c>
      <c r="J20" s="39"/>
      <c r="K20" s="1">
        <v>0</v>
      </c>
      <c r="L20" s="1">
        <v>0</v>
      </c>
      <c r="M20" s="38">
        <v>0</v>
      </c>
      <c r="N20" s="39"/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22">
        <v>398564.09</v>
      </c>
      <c r="X20" s="22">
        <v>91100.36</v>
      </c>
    </row>
    <row r="21" spans="1:24" ht="26.1" customHeight="1" x14ac:dyDescent="0.2">
      <c r="A21" s="4">
        <v>5</v>
      </c>
      <c r="B21" s="25" t="s">
        <v>56</v>
      </c>
      <c r="C21" s="4"/>
      <c r="D21" s="4"/>
      <c r="E21" s="26">
        <f>F21+I21+M21+P21+W21+X21</f>
        <v>13810870.42</v>
      </c>
      <c r="F21" s="1">
        <v>922908.33</v>
      </c>
      <c r="G21" s="38">
        <v>0</v>
      </c>
      <c r="H21" s="39"/>
      <c r="I21" s="23">
        <v>5125525.83</v>
      </c>
      <c r="J21" s="24"/>
      <c r="K21" s="1">
        <v>0</v>
      </c>
      <c r="L21" s="1">
        <v>0</v>
      </c>
      <c r="M21" s="23">
        <v>6301611.79</v>
      </c>
      <c r="N21" s="24"/>
      <c r="O21" s="1">
        <v>213</v>
      </c>
      <c r="P21" s="1">
        <v>367145.97</v>
      </c>
      <c r="Q21" s="1">
        <v>0</v>
      </c>
      <c r="R21" s="1"/>
      <c r="S21" s="1"/>
      <c r="T21" s="1"/>
      <c r="U21" s="1"/>
      <c r="V21" s="1">
        <v>0</v>
      </c>
      <c r="W21" s="22">
        <v>890203.43</v>
      </c>
      <c r="X21" s="22">
        <v>203475.07</v>
      </c>
    </row>
    <row r="22" spans="1:24" ht="26.1" customHeight="1" x14ac:dyDescent="0.2">
      <c r="A22" s="4">
        <v>6</v>
      </c>
      <c r="B22" s="25" t="s">
        <v>32</v>
      </c>
      <c r="C22" s="4"/>
      <c r="D22" s="4"/>
      <c r="E22" s="26">
        <f>F22+I22+M22+W22+X22</f>
        <v>4629129.3499999996</v>
      </c>
      <c r="F22" s="1">
        <v>1475733.3</v>
      </c>
      <c r="G22" s="38">
        <v>0</v>
      </c>
      <c r="H22" s="39"/>
      <c r="I22" s="38">
        <v>1761936.08</v>
      </c>
      <c r="J22" s="39"/>
      <c r="K22" s="1">
        <v>0</v>
      </c>
      <c r="L22" s="1">
        <v>0</v>
      </c>
      <c r="M22" s="38">
        <v>1024880.67</v>
      </c>
      <c r="N22" s="39"/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22">
        <v>298378.5</v>
      </c>
      <c r="X22" s="22">
        <v>68200.800000000003</v>
      </c>
    </row>
    <row r="23" spans="1:24" ht="26.1" customHeight="1" x14ac:dyDescent="0.2">
      <c r="A23" s="4">
        <v>7</v>
      </c>
      <c r="B23" s="25" t="s">
        <v>33</v>
      </c>
      <c r="C23" s="4"/>
      <c r="D23" s="4"/>
      <c r="E23" s="26">
        <f>F23+I23+M23+W23+X23</f>
        <v>4720519.1100000013</v>
      </c>
      <c r="F23" s="1">
        <v>1454281.99</v>
      </c>
      <c r="G23" s="38">
        <v>0</v>
      </c>
      <c r="H23" s="39"/>
      <c r="I23" s="38">
        <v>1761936.08</v>
      </c>
      <c r="J23" s="39"/>
      <c r="K23" s="1">
        <v>0</v>
      </c>
      <c r="L23" s="1">
        <v>0</v>
      </c>
      <c r="M23" s="38">
        <v>1130484.6100000001</v>
      </c>
      <c r="N23" s="39"/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22">
        <v>304269.19</v>
      </c>
      <c r="X23" s="22">
        <v>69547.240000000005</v>
      </c>
    </row>
    <row r="24" spans="1:24" ht="26.1" customHeight="1" x14ac:dyDescent="0.2">
      <c r="A24" s="4">
        <v>8</v>
      </c>
      <c r="B24" s="30" t="s">
        <v>58</v>
      </c>
      <c r="C24" s="31"/>
      <c r="D24" s="31"/>
      <c r="E24" s="26">
        <f>F24+I24+M24+W24+X24</f>
        <v>1397561.48</v>
      </c>
      <c r="F24" s="32">
        <v>1286889.03</v>
      </c>
      <c r="G24" s="38">
        <v>0</v>
      </c>
      <c r="H24" s="39"/>
      <c r="I24" s="38">
        <v>0</v>
      </c>
      <c r="J24" s="39"/>
      <c r="K24" s="1">
        <v>0</v>
      </c>
      <c r="L24" s="1">
        <v>0</v>
      </c>
      <c r="M24" s="38">
        <v>0</v>
      </c>
      <c r="N24" s="39"/>
      <c r="O24" s="1">
        <v>0</v>
      </c>
      <c r="P24" s="1">
        <v>0</v>
      </c>
      <c r="Q24" s="1">
        <v>0</v>
      </c>
      <c r="R24" s="32"/>
      <c r="S24" s="32"/>
      <c r="T24" s="32"/>
      <c r="U24" s="32"/>
      <c r="V24" s="1">
        <v>0</v>
      </c>
      <c r="W24" s="35">
        <v>90082.23</v>
      </c>
      <c r="X24" s="35">
        <v>20590.22</v>
      </c>
    </row>
    <row r="25" spans="1:24" ht="26.1" customHeight="1" x14ac:dyDescent="0.2">
      <c r="A25" s="4">
        <v>9</v>
      </c>
      <c r="B25" s="30" t="s">
        <v>59</v>
      </c>
      <c r="C25" s="31"/>
      <c r="D25" s="31"/>
      <c r="E25" s="26">
        <f>F25+I25+M25+W25+X25</f>
        <v>2057223.7899999998</v>
      </c>
      <c r="F25" s="32">
        <v>1894312.88</v>
      </c>
      <c r="G25" s="33">
        <v>0</v>
      </c>
      <c r="H25" s="34"/>
      <c r="I25" s="33">
        <v>0</v>
      </c>
      <c r="J25" s="34"/>
      <c r="K25" s="32">
        <v>0</v>
      </c>
      <c r="L25" s="32">
        <v>0</v>
      </c>
      <c r="M25" s="33">
        <v>0</v>
      </c>
      <c r="N25" s="34"/>
      <c r="O25" s="32">
        <v>0</v>
      </c>
      <c r="P25" s="32">
        <v>0</v>
      </c>
      <c r="Q25" s="32">
        <v>0</v>
      </c>
      <c r="R25" s="32"/>
      <c r="S25" s="32"/>
      <c r="T25" s="32"/>
      <c r="U25" s="32"/>
      <c r="V25" s="32">
        <v>0</v>
      </c>
      <c r="W25" s="35">
        <v>132601.9</v>
      </c>
      <c r="X25" s="35">
        <v>30309.01</v>
      </c>
    </row>
    <row r="26" spans="1:24" ht="26.1" customHeight="1" x14ac:dyDescent="0.2">
      <c r="A26" s="4">
        <v>10</v>
      </c>
      <c r="B26" s="30" t="s">
        <v>60</v>
      </c>
      <c r="C26" s="31"/>
      <c r="D26" s="31"/>
      <c r="E26" s="36">
        <f>F26+I26+W26+X26</f>
        <v>2133161.54</v>
      </c>
      <c r="F26" s="32">
        <v>881164.68</v>
      </c>
      <c r="G26" s="33">
        <v>0</v>
      </c>
      <c r="H26" s="34"/>
      <c r="I26" s="33">
        <v>1083072.47</v>
      </c>
      <c r="J26" s="34"/>
      <c r="K26" s="32">
        <v>0</v>
      </c>
      <c r="L26" s="32">
        <v>0</v>
      </c>
      <c r="M26" s="33">
        <v>0</v>
      </c>
      <c r="N26" s="34"/>
      <c r="O26" s="32">
        <v>0</v>
      </c>
      <c r="P26" s="32">
        <v>0</v>
      </c>
      <c r="Q26" s="32">
        <v>0</v>
      </c>
      <c r="R26" s="32"/>
      <c r="S26" s="32"/>
      <c r="T26" s="32"/>
      <c r="U26" s="32"/>
      <c r="V26" s="32">
        <v>0</v>
      </c>
      <c r="W26" s="35">
        <v>137496.6</v>
      </c>
      <c r="X26" s="35">
        <v>31427.79</v>
      </c>
    </row>
    <row r="27" spans="1:24" ht="26.1" customHeight="1" x14ac:dyDescent="0.2">
      <c r="A27" s="4">
        <v>11</v>
      </c>
      <c r="B27" s="30" t="s">
        <v>61</v>
      </c>
      <c r="C27" s="31"/>
      <c r="D27" s="31"/>
      <c r="E27" s="36">
        <f>F27+I27+W27+X27</f>
        <v>5288148.79</v>
      </c>
      <c r="F27" s="32">
        <v>2618307.0699999998</v>
      </c>
      <c r="G27" s="33">
        <v>0</v>
      </c>
      <c r="H27" s="34"/>
      <c r="I27" s="33">
        <v>2251074.87</v>
      </c>
      <c r="J27" s="34"/>
      <c r="K27" s="32">
        <v>0</v>
      </c>
      <c r="L27" s="32">
        <v>0</v>
      </c>
      <c r="M27" s="33">
        <v>0</v>
      </c>
      <c r="N27" s="34"/>
      <c r="O27" s="32">
        <v>0</v>
      </c>
      <c r="P27" s="32">
        <v>0</v>
      </c>
      <c r="Q27" s="32">
        <v>0</v>
      </c>
      <c r="R27" s="32"/>
      <c r="S27" s="32"/>
      <c r="T27" s="32"/>
      <c r="U27" s="32"/>
      <c r="V27" s="32">
        <v>0</v>
      </c>
      <c r="W27" s="35">
        <v>340856.74</v>
      </c>
      <c r="X27" s="35">
        <v>77910.11</v>
      </c>
    </row>
    <row r="28" spans="1:24" ht="26.1" customHeight="1" x14ac:dyDescent="0.2">
      <c r="A28" s="4">
        <v>12</v>
      </c>
      <c r="B28" s="30" t="s">
        <v>57</v>
      </c>
      <c r="C28" s="4"/>
      <c r="D28" s="4"/>
      <c r="E28" s="26">
        <f>F28+I28+M28+W28+X28</f>
        <v>4210991.37</v>
      </c>
      <c r="F28" s="1">
        <v>1971530.85</v>
      </c>
      <c r="G28" s="23">
        <v>0</v>
      </c>
      <c r="H28" s="24"/>
      <c r="I28" s="23">
        <v>1342577.66</v>
      </c>
      <c r="J28" s="24"/>
      <c r="K28" s="1">
        <v>0</v>
      </c>
      <c r="L28" s="1">
        <v>0</v>
      </c>
      <c r="M28" s="23">
        <v>563415.77</v>
      </c>
      <c r="N28" s="24"/>
      <c r="O28" s="1">
        <v>0</v>
      </c>
      <c r="P28" s="1">
        <v>0</v>
      </c>
      <c r="Q28" s="1">
        <v>0</v>
      </c>
      <c r="R28" s="1"/>
      <c r="S28" s="1"/>
      <c r="T28" s="1"/>
      <c r="U28" s="1"/>
      <c r="V28" s="1">
        <v>0</v>
      </c>
      <c r="W28" s="22">
        <v>271426.7</v>
      </c>
      <c r="X28" s="22">
        <v>62040.39</v>
      </c>
    </row>
    <row r="29" spans="1:24" ht="26.1" customHeight="1" x14ac:dyDescent="0.2">
      <c r="A29" s="4">
        <v>13</v>
      </c>
      <c r="B29" s="25" t="s">
        <v>34</v>
      </c>
      <c r="C29" s="4"/>
      <c r="D29" s="4"/>
      <c r="E29" s="26">
        <f>F29+G29+W29+X29</f>
        <v>4501774.3600000003</v>
      </c>
      <c r="F29" s="1">
        <v>0</v>
      </c>
      <c r="G29" s="38">
        <v>4145280.26</v>
      </c>
      <c r="H29" s="39"/>
      <c r="I29" s="38">
        <v>0</v>
      </c>
      <c r="J29" s="39"/>
      <c r="K29" s="1">
        <v>0</v>
      </c>
      <c r="L29" s="1">
        <v>0</v>
      </c>
      <c r="M29" s="38">
        <v>0</v>
      </c>
      <c r="N29" s="39"/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22">
        <v>290169.62</v>
      </c>
      <c r="X29" s="22">
        <v>66324.479999999996</v>
      </c>
    </row>
    <row r="30" spans="1:24" ht="26.1" customHeight="1" x14ac:dyDescent="0.2">
      <c r="A30" s="4">
        <v>14</v>
      </c>
      <c r="B30" s="25" t="s">
        <v>35</v>
      </c>
      <c r="C30" s="29">
        <v>2013</v>
      </c>
      <c r="D30" s="4" t="s">
        <v>15</v>
      </c>
      <c r="E30" s="26">
        <f>F30+W30+X30</f>
        <v>3633410.5100000002</v>
      </c>
      <c r="F30" s="1">
        <v>3345681.87</v>
      </c>
      <c r="G30" s="38">
        <v>0</v>
      </c>
      <c r="H30" s="39"/>
      <c r="I30" s="38">
        <v>0</v>
      </c>
      <c r="J30" s="39"/>
      <c r="K30" s="1">
        <v>0</v>
      </c>
      <c r="L30" s="1">
        <v>0</v>
      </c>
      <c r="M30" s="38">
        <v>0</v>
      </c>
      <c r="N30" s="39"/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22">
        <v>234197.73</v>
      </c>
      <c r="X30" s="22">
        <v>53530.91</v>
      </c>
    </row>
    <row r="31" spans="1:24" ht="26.1" customHeight="1" x14ac:dyDescent="0.2">
      <c r="A31" s="4">
        <v>15</v>
      </c>
      <c r="B31" s="25" t="s">
        <v>36</v>
      </c>
      <c r="C31" s="4"/>
      <c r="D31" s="4"/>
      <c r="E31" s="26">
        <f>F31+I31+M31+W31+X31</f>
        <v>12615671.979999999</v>
      </c>
      <c r="F31" s="1">
        <v>6485201.3399999999</v>
      </c>
      <c r="G31" s="38">
        <v>0</v>
      </c>
      <c r="H31" s="39"/>
      <c r="I31" s="38">
        <v>4854075</v>
      </c>
      <c r="J31" s="39"/>
      <c r="K31" s="1">
        <v>0</v>
      </c>
      <c r="L31" s="1">
        <v>0</v>
      </c>
      <c r="M31" s="38">
        <v>277364.53000000003</v>
      </c>
      <c r="N31" s="39"/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22">
        <v>813164.86</v>
      </c>
      <c r="X31" s="22">
        <v>185866.25</v>
      </c>
    </row>
    <row r="32" spans="1:24" ht="26.1" customHeight="1" x14ac:dyDescent="0.2">
      <c r="A32" s="4">
        <v>16</v>
      </c>
      <c r="B32" s="25" t="s">
        <v>37</v>
      </c>
      <c r="C32" s="4"/>
      <c r="D32" s="4"/>
      <c r="E32" s="26">
        <f>F32+I32+M32+W32+X32</f>
        <v>12837950.439999999</v>
      </c>
      <c r="F32" s="1">
        <v>6685363.1100000003</v>
      </c>
      <c r="G32" s="38">
        <v>0</v>
      </c>
      <c r="H32" s="39"/>
      <c r="I32" s="38">
        <v>4858589.53</v>
      </c>
      <c r="J32" s="39"/>
      <c r="K32" s="1">
        <v>0</v>
      </c>
      <c r="L32" s="1">
        <v>0</v>
      </c>
      <c r="M32" s="38">
        <v>277364.53000000003</v>
      </c>
      <c r="N32" s="39"/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22">
        <v>827492.2</v>
      </c>
      <c r="X32" s="22">
        <v>189141.07</v>
      </c>
    </row>
    <row r="33" spans="1:24" ht="26.1" customHeight="1" x14ac:dyDescent="0.2">
      <c r="A33" s="4">
        <v>17</v>
      </c>
      <c r="B33" s="25" t="s">
        <v>67</v>
      </c>
      <c r="C33" s="4"/>
      <c r="D33" s="4"/>
      <c r="E33" s="26">
        <f>F33+I33+M33+W33+X33</f>
        <v>13758878.409999998</v>
      </c>
      <c r="F33" s="1">
        <v>7473107.6299999999</v>
      </c>
      <c r="G33" s="38">
        <v>0</v>
      </c>
      <c r="H33" s="39"/>
      <c r="I33" s="38">
        <v>4826390.1399999997</v>
      </c>
      <c r="J33" s="39"/>
      <c r="K33" s="1">
        <v>0</v>
      </c>
      <c r="L33" s="1">
        <v>0</v>
      </c>
      <c r="M33" s="38">
        <v>369819.37</v>
      </c>
      <c r="N33" s="39"/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22">
        <v>886852.2</v>
      </c>
      <c r="X33" s="22">
        <v>202709.07</v>
      </c>
    </row>
    <row r="34" spans="1:24" ht="26.1" customHeight="1" x14ac:dyDescent="0.2">
      <c r="A34" s="4">
        <v>18</v>
      </c>
      <c r="B34" s="25" t="s">
        <v>38</v>
      </c>
      <c r="C34" s="4"/>
      <c r="D34" s="4"/>
      <c r="E34" s="26">
        <f>G34+W34+X34</f>
        <v>9003548.7200000007</v>
      </c>
      <c r="F34" s="1">
        <v>0</v>
      </c>
      <c r="G34" s="38">
        <v>8290560.5099999998</v>
      </c>
      <c r="H34" s="39"/>
      <c r="I34" s="38">
        <v>0</v>
      </c>
      <c r="J34" s="39"/>
      <c r="K34" s="1">
        <v>0</v>
      </c>
      <c r="L34" s="1">
        <v>0</v>
      </c>
      <c r="M34" s="38">
        <v>0</v>
      </c>
      <c r="N34" s="39"/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22">
        <v>580339.24</v>
      </c>
      <c r="X34" s="22">
        <v>132648.97</v>
      </c>
    </row>
    <row r="35" spans="1:24" ht="26.1" customHeight="1" x14ac:dyDescent="0.2">
      <c r="A35" s="4">
        <v>19</v>
      </c>
      <c r="B35" s="25" t="s">
        <v>39</v>
      </c>
      <c r="C35" s="4"/>
      <c r="D35" s="4"/>
      <c r="E35" s="26">
        <f t="shared" ref="E35:E55" si="0">F35+I35+M35+W35+X35</f>
        <v>11220599.069999998</v>
      </c>
      <c r="F35" s="1">
        <v>5743422.8300000001</v>
      </c>
      <c r="G35" s="38">
        <v>0</v>
      </c>
      <c r="H35" s="39"/>
      <c r="I35" s="38">
        <v>4380597.12</v>
      </c>
      <c r="J35" s="39"/>
      <c r="K35" s="1">
        <v>0</v>
      </c>
      <c r="L35" s="1">
        <v>0</v>
      </c>
      <c r="M35" s="38">
        <v>208023.4</v>
      </c>
      <c r="N35" s="39"/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22">
        <v>723243.03</v>
      </c>
      <c r="X35" s="22">
        <v>165312.69</v>
      </c>
    </row>
    <row r="36" spans="1:24" ht="26.1" customHeight="1" x14ac:dyDescent="0.2">
      <c r="A36" s="4">
        <v>20</v>
      </c>
      <c r="B36" s="25" t="s">
        <v>40</v>
      </c>
      <c r="C36" s="4"/>
      <c r="D36" s="4"/>
      <c r="E36" s="26">
        <f t="shared" si="0"/>
        <v>5454254.75</v>
      </c>
      <c r="F36" s="1">
        <v>1704187.23</v>
      </c>
      <c r="G36" s="38">
        <v>0</v>
      </c>
      <c r="H36" s="39"/>
      <c r="I36" s="38">
        <v>2006073.62</v>
      </c>
      <c r="J36" s="39"/>
      <c r="K36" s="1">
        <v>0</v>
      </c>
      <c r="L36" s="1">
        <v>0</v>
      </c>
      <c r="M36" s="38">
        <v>1312073.18</v>
      </c>
      <c r="N36" s="39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22">
        <v>351563.38</v>
      </c>
      <c r="X36" s="22">
        <v>80357.34</v>
      </c>
    </row>
    <row r="37" spans="1:24" ht="26.1" customHeight="1" x14ac:dyDescent="0.2">
      <c r="A37" s="4">
        <v>21</v>
      </c>
      <c r="B37" s="25" t="s">
        <v>62</v>
      </c>
      <c r="C37" s="31"/>
      <c r="D37" s="31"/>
      <c r="E37" s="26">
        <f t="shared" si="0"/>
        <v>2359573.7200000002</v>
      </c>
      <c r="F37" s="32">
        <v>1036587.73</v>
      </c>
      <c r="G37" s="33">
        <v>0</v>
      </c>
      <c r="H37" s="34"/>
      <c r="I37" s="33">
        <v>1136132.08</v>
      </c>
      <c r="J37" s="34"/>
      <c r="K37" s="32">
        <v>0</v>
      </c>
      <c r="L37" s="32">
        <v>0</v>
      </c>
      <c r="M37" s="33">
        <v>0</v>
      </c>
      <c r="N37" s="34"/>
      <c r="O37" s="32">
        <v>0</v>
      </c>
      <c r="P37" s="32">
        <v>0</v>
      </c>
      <c r="Q37" s="32">
        <v>0</v>
      </c>
      <c r="R37" s="32"/>
      <c r="S37" s="32"/>
      <c r="T37" s="32"/>
      <c r="U37" s="32"/>
      <c r="V37" s="32">
        <v>0</v>
      </c>
      <c r="W37" s="35">
        <v>152090.39000000001</v>
      </c>
      <c r="X37" s="35">
        <v>34763.519999999997</v>
      </c>
    </row>
    <row r="38" spans="1:24" ht="26.1" customHeight="1" x14ac:dyDescent="0.2">
      <c r="A38" s="4">
        <v>22</v>
      </c>
      <c r="B38" s="25" t="s">
        <v>41</v>
      </c>
      <c r="C38" s="4"/>
      <c r="D38" s="4"/>
      <c r="E38" s="26">
        <f t="shared" si="0"/>
        <v>20830479.219999999</v>
      </c>
      <c r="F38" s="1">
        <v>9155280.7699999996</v>
      </c>
      <c r="G38" s="38">
        <v>0</v>
      </c>
      <c r="H38" s="39"/>
      <c r="I38" s="38">
        <v>6584660.8700000001</v>
      </c>
      <c r="J38" s="39"/>
      <c r="K38" s="1">
        <v>0</v>
      </c>
      <c r="L38" s="1">
        <v>0</v>
      </c>
      <c r="M38" s="38">
        <v>3440978.45</v>
      </c>
      <c r="N38" s="39"/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2">
        <v>1342664.41</v>
      </c>
      <c r="X38" s="22">
        <v>306894.71999999997</v>
      </c>
    </row>
    <row r="39" spans="1:24" ht="26.1" customHeight="1" x14ac:dyDescent="0.2">
      <c r="A39" s="4">
        <v>23</v>
      </c>
      <c r="B39" s="25" t="s">
        <v>42</v>
      </c>
      <c r="C39" s="4"/>
      <c r="D39" s="4"/>
      <c r="E39" s="26">
        <f t="shared" si="0"/>
        <v>3882156.19</v>
      </c>
      <c r="F39" s="1">
        <v>1429198.32</v>
      </c>
      <c r="G39" s="38">
        <v>0</v>
      </c>
      <c r="H39" s="39"/>
      <c r="I39" s="38">
        <v>1377420.94</v>
      </c>
      <c r="J39" s="39"/>
      <c r="K39" s="1">
        <v>0</v>
      </c>
      <c r="L39" s="1">
        <v>0</v>
      </c>
      <c r="M39" s="38">
        <v>768110.2</v>
      </c>
      <c r="N39" s="39"/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22">
        <v>250231.06</v>
      </c>
      <c r="X39" s="22">
        <v>57195.67</v>
      </c>
    </row>
    <row r="40" spans="1:24" ht="26.1" customHeight="1" x14ac:dyDescent="0.2">
      <c r="A40" s="4">
        <v>24</v>
      </c>
      <c r="B40" s="25" t="s">
        <v>43</v>
      </c>
      <c r="C40" s="4"/>
      <c r="D40" s="4"/>
      <c r="E40" s="26">
        <f t="shared" si="0"/>
        <v>3477343.46</v>
      </c>
      <c r="F40" s="1">
        <v>1455010.14</v>
      </c>
      <c r="G40" s="38">
        <v>0</v>
      </c>
      <c r="H40" s="39"/>
      <c r="I40" s="38">
        <v>978853.38</v>
      </c>
      <c r="J40" s="39"/>
      <c r="K40" s="1">
        <v>0</v>
      </c>
      <c r="L40" s="1">
        <v>0</v>
      </c>
      <c r="M40" s="38">
        <v>768110.2</v>
      </c>
      <c r="N40" s="39"/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22">
        <v>224138.16</v>
      </c>
      <c r="X40" s="22">
        <v>51231.58</v>
      </c>
    </row>
    <row r="41" spans="1:24" ht="26.1" customHeight="1" x14ac:dyDescent="0.2">
      <c r="A41" s="4">
        <v>25</v>
      </c>
      <c r="B41" s="25" t="s">
        <v>44</v>
      </c>
      <c r="C41" s="4"/>
      <c r="D41" s="4"/>
      <c r="E41" s="26">
        <f t="shared" si="0"/>
        <v>2560355.8699999996</v>
      </c>
      <c r="F41" s="1">
        <v>953670.64</v>
      </c>
      <c r="G41" s="38">
        <v>0</v>
      </c>
      <c r="H41" s="39"/>
      <c r="I41" s="38">
        <v>667923.48</v>
      </c>
      <c r="J41" s="39"/>
      <c r="K41" s="1">
        <v>0</v>
      </c>
      <c r="L41" s="1">
        <v>0</v>
      </c>
      <c r="M41" s="38">
        <v>736007.97</v>
      </c>
      <c r="N41" s="39"/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22">
        <v>165032.15</v>
      </c>
      <c r="X41" s="22">
        <v>37721.629999999997</v>
      </c>
    </row>
    <row r="42" spans="1:24" ht="26.1" customHeight="1" x14ac:dyDescent="0.2">
      <c r="A42" s="4">
        <v>26</v>
      </c>
      <c r="B42" s="25" t="s">
        <v>45</v>
      </c>
      <c r="C42" s="4"/>
      <c r="D42" s="4"/>
      <c r="E42" s="26">
        <f t="shared" si="0"/>
        <v>2624114.08</v>
      </c>
      <c r="F42" s="1">
        <v>1001074.15</v>
      </c>
      <c r="G42" s="38">
        <v>0</v>
      </c>
      <c r="H42" s="39"/>
      <c r="I42" s="38">
        <v>688076.34</v>
      </c>
      <c r="J42" s="39"/>
      <c r="K42" s="1">
        <v>0</v>
      </c>
      <c r="L42" s="1">
        <v>0</v>
      </c>
      <c r="M42" s="38">
        <v>727160.82</v>
      </c>
      <c r="N42" s="39"/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22">
        <v>169141.79</v>
      </c>
      <c r="X42" s="22">
        <v>38660.980000000003</v>
      </c>
    </row>
    <row r="43" spans="1:24" ht="26.1" customHeight="1" x14ac:dyDescent="0.2">
      <c r="A43" s="4">
        <v>27</v>
      </c>
      <c r="B43" s="25" t="s">
        <v>46</v>
      </c>
      <c r="C43" s="4"/>
      <c r="D43" s="4"/>
      <c r="E43" s="26">
        <f t="shared" si="0"/>
        <v>2675813.7799999998</v>
      </c>
      <c r="F43" s="1">
        <v>1002140.23</v>
      </c>
      <c r="G43" s="38">
        <v>0</v>
      </c>
      <c r="H43" s="39"/>
      <c r="I43" s="38">
        <v>719745.13</v>
      </c>
      <c r="J43" s="39"/>
      <c r="K43" s="1">
        <v>0</v>
      </c>
      <c r="L43" s="1">
        <v>0</v>
      </c>
      <c r="M43" s="38">
        <v>742031.57</v>
      </c>
      <c r="N43" s="39"/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22">
        <v>172474.18</v>
      </c>
      <c r="X43" s="22">
        <v>39422.67</v>
      </c>
    </row>
    <row r="44" spans="1:24" ht="26.1" customHeight="1" x14ac:dyDescent="0.2">
      <c r="A44" s="4">
        <v>28</v>
      </c>
      <c r="B44" s="25" t="s">
        <v>47</v>
      </c>
      <c r="C44" s="4"/>
      <c r="D44" s="4"/>
      <c r="E44" s="26">
        <f t="shared" si="0"/>
        <v>3488766.98</v>
      </c>
      <c r="F44" s="1">
        <v>1482802.93</v>
      </c>
      <c r="G44" s="38">
        <v>0</v>
      </c>
      <c r="H44" s="39"/>
      <c r="I44" s="38">
        <v>961579.49</v>
      </c>
      <c r="J44" s="39"/>
      <c r="K44" s="1">
        <v>0</v>
      </c>
      <c r="L44" s="1">
        <v>0</v>
      </c>
      <c r="M44" s="38">
        <v>768110.2</v>
      </c>
      <c r="N44" s="39"/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22">
        <v>224874.48</v>
      </c>
      <c r="X44" s="22">
        <v>51399.88</v>
      </c>
    </row>
    <row r="45" spans="1:24" ht="26.1" customHeight="1" x14ac:dyDescent="0.2">
      <c r="A45" s="4">
        <v>29</v>
      </c>
      <c r="B45" s="25" t="s">
        <v>48</v>
      </c>
      <c r="C45" s="4"/>
      <c r="D45" s="4"/>
      <c r="E45" s="26">
        <f t="shared" si="0"/>
        <v>3513202.54</v>
      </c>
      <c r="F45" s="1">
        <v>1473634.65</v>
      </c>
      <c r="G45" s="38">
        <v>0</v>
      </c>
      <c r="H45" s="39"/>
      <c r="I45" s="38">
        <v>993248.28</v>
      </c>
      <c r="J45" s="39"/>
      <c r="K45" s="1">
        <v>0</v>
      </c>
      <c r="L45" s="1">
        <v>0</v>
      </c>
      <c r="M45" s="38">
        <v>768110.2</v>
      </c>
      <c r="N45" s="39"/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22">
        <v>226449.52</v>
      </c>
      <c r="X45" s="22">
        <v>51759.89</v>
      </c>
    </row>
    <row r="46" spans="1:24" ht="26.1" customHeight="1" x14ac:dyDescent="0.2">
      <c r="A46" s="4">
        <v>30</v>
      </c>
      <c r="B46" s="25" t="s">
        <v>66</v>
      </c>
      <c r="C46" s="4"/>
      <c r="D46" s="4"/>
      <c r="E46" s="26">
        <f t="shared" si="0"/>
        <v>7944359.5599999987</v>
      </c>
      <c r="F46" s="1">
        <v>3262954.86</v>
      </c>
      <c r="G46" s="38">
        <v>0</v>
      </c>
      <c r="H46" s="39"/>
      <c r="I46" s="38">
        <v>1903150.07</v>
      </c>
      <c r="J46" s="39"/>
      <c r="K46" s="1">
        <v>0</v>
      </c>
      <c r="L46" s="1">
        <v>0</v>
      </c>
      <c r="M46" s="38">
        <v>2149143.2799999998</v>
      </c>
      <c r="N46" s="39"/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22">
        <v>512067.38</v>
      </c>
      <c r="X46" s="22">
        <v>117043.97</v>
      </c>
    </row>
    <row r="47" spans="1:24" ht="26.1" customHeight="1" x14ac:dyDescent="0.2">
      <c r="A47" s="4">
        <v>31</v>
      </c>
      <c r="B47" s="25" t="s">
        <v>49</v>
      </c>
      <c r="C47" s="4"/>
      <c r="D47" s="4"/>
      <c r="E47" s="26">
        <f t="shared" si="0"/>
        <v>7649988.4899999993</v>
      </c>
      <c r="F47" s="1">
        <v>3160620.42</v>
      </c>
      <c r="G47" s="38">
        <v>0</v>
      </c>
      <c r="H47" s="39"/>
      <c r="I47" s="38">
        <v>1928629.05</v>
      </c>
      <c r="J47" s="39"/>
      <c r="K47" s="1">
        <v>0</v>
      </c>
      <c r="L47" s="1">
        <v>0</v>
      </c>
      <c r="M47" s="38">
        <v>1954938.83</v>
      </c>
      <c r="N47" s="39"/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22">
        <v>493093.18</v>
      </c>
      <c r="X47" s="22">
        <v>112707.01</v>
      </c>
    </row>
    <row r="48" spans="1:24" ht="26.1" customHeight="1" x14ac:dyDescent="0.2">
      <c r="A48" s="4">
        <v>32</v>
      </c>
      <c r="B48" s="25" t="s">
        <v>63</v>
      </c>
      <c r="C48" s="31"/>
      <c r="D48" s="31"/>
      <c r="E48" s="26">
        <f t="shared" si="0"/>
        <v>5875434.1200000001</v>
      </c>
      <c r="F48" s="32">
        <v>1684759.54</v>
      </c>
      <c r="G48" s="33">
        <v>0</v>
      </c>
      <c r="H48" s="34"/>
      <c r="I48" s="33">
        <v>3725400.79</v>
      </c>
      <c r="J48" s="34"/>
      <c r="K48" s="32">
        <v>0</v>
      </c>
      <c r="L48" s="32">
        <v>0</v>
      </c>
      <c r="M48" s="33">
        <v>0</v>
      </c>
      <c r="N48" s="34"/>
      <c r="O48" s="32">
        <v>0</v>
      </c>
      <c r="P48" s="32">
        <v>0</v>
      </c>
      <c r="Q48" s="32">
        <v>0</v>
      </c>
      <c r="R48" s="32"/>
      <c r="S48" s="32"/>
      <c r="T48" s="32"/>
      <c r="U48" s="32"/>
      <c r="V48" s="32">
        <v>0</v>
      </c>
      <c r="W48" s="35">
        <v>378711.22</v>
      </c>
      <c r="X48" s="35">
        <v>86562.57</v>
      </c>
    </row>
    <row r="49" spans="1:24" ht="26.1" customHeight="1" x14ac:dyDescent="0.2">
      <c r="A49" s="4">
        <v>33</v>
      </c>
      <c r="B49" s="25" t="s">
        <v>64</v>
      </c>
      <c r="C49" s="31"/>
      <c r="D49" s="31"/>
      <c r="E49" s="26">
        <f t="shared" si="0"/>
        <v>3526880.9400000004</v>
      </c>
      <c r="F49" s="32">
        <v>1485652.27</v>
      </c>
      <c r="G49" s="33">
        <v>0</v>
      </c>
      <c r="H49" s="34"/>
      <c r="I49" s="33">
        <v>1761936.08</v>
      </c>
      <c r="J49" s="34"/>
      <c r="K49" s="32">
        <v>0</v>
      </c>
      <c r="L49" s="32">
        <v>0</v>
      </c>
      <c r="M49" s="33">
        <v>0</v>
      </c>
      <c r="N49" s="34"/>
      <c r="O49" s="32">
        <v>0</v>
      </c>
      <c r="P49" s="32">
        <v>0</v>
      </c>
      <c r="Q49" s="32">
        <v>0</v>
      </c>
      <c r="R49" s="32"/>
      <c r="S49" s="32"/>
      <c r="T49" s="32"/>
      <c r="U49" s="32"/>
      <c r="V49" s="32">
        <v>0</v>
      </c>
      <c r="W49" s="35">
        <v>227331.18</v>
      </c>
      <c r="X49" s="35">
        <v>51961.41</v>
      </c>
    </row>
    <row r="50" spans="1:24" ht="26.1" customHeight="1" x14ac:dyDescent="0.2">
      <c r="A50" s="4">
        <v>34</v>
      </c>
      <c r="B50" s="25" t="s">
        <v>50</v>
      </c>
      <c r="C50" s="4"/>
      <c r="D50" s="4"/>
      <c r="E50" s="26">
        <f t="shared" si="0"/>
        <v>2330349.0900000003</v>
      </c>
      <c r="F50" s="1">
        <v>1019552.3</v>
      </c>
      <c r="G50" s="38">
        <v>0</v>
      </c>
      <c r="H50" s="39"/>
      <c r="I50" s="38">
        <v>1126257.18</v>
      </c>
      <c r="J50" s="39"/>
      <c r="K50" s="1">
        <v>0</v>
      </c>
      <c r="L50" s="1">
        <v>0</v>
      </c>
      <c r="M50" s="38">
        <v>0</v>
      </c>
      <c r="N50" s="39"/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22">
        <v>150206.66</v>
      </c>
      <c r="X50" s="22">
        <v>34332.949999999997</v>
      </c>
    </row>
    <row r="51" spans="1:24" ht="26.1" customHeight="1" x14ac:dyDescent="0.2">
      <c r="A51" s="4">
        <v>35</v>
      </c>
      <c r="B51" s="25" t="s">
        <v>51</v>
      </c>
      <c r="C51" s="4"/>
      <c r="D51" s="4"/>
      <c r="E51" s="26">
        <f t="shared" si="0"/>
        <v>881495.84</v>
      </c>
      <c r="F51" s="1">
        <v>811690.46</v>
      </c>
      <c r="G51" s="38">
        <v>0</v>
      </c>
      <c r="H51" s="39"/>
      <c r="I51" s="38">
        <v>0</v>
      </c>
      <c r="J51" s="39"/>
      <c r="K51" s="1">
        <v>0</v>
      </c>
      <c r="L51" s="1">
        <v>0</v>
      </c>
      <c r="M51" s="38">
        <v>0</v>
      </c>
      <c r="N51" s="39"/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22">
        <v>56818.33</v>
      </c>
      <c r="X51" s="22">
        <v>12987.05</v>
      </c>
    </row>
    <row r="52" spans="1:24" ht="26.1" customHeight="1" x14ac:dyDescent="0.2">
      <c r="A52" s="4">
        <v>36</v>
      </c>
      <c r="B52" s="25" t="s">
        <v>65</v>
      </c>
      <c r="C52" s="31"/>
      <c r="D52" s="31"/>
      <c r="E52" s="26">
        <f t="shared" si="0"/>
        <v>2281713.1199999996</v>
      </c>
      <c r="F52" s="32">
        <v>995208.55</v>
      </c>
      <c r="G52" s="33">
        <v>0</v>
      </c>
      <c r="H52" s="34"/>
      <c r="I52" s="33">
        <v>1105816.42</v>
      </c>
      <c r="J52" s="34"/>
      <c r="K52" s="32">
        <v>0</v>
      </c>
      <c r="L52" s="32">
        <v>0</v>
      </c>
      <c r="M52" s="33">
        <v>0</v>
      </c>
      <c r="N52" s="34"/>
      <c r="O52" s="32">
        <v>0</v>
      </c>
      <c r="P52" s="32">
        <v>0</v>
      </c>
      <c r="Q52" s="32">
        <v>0</v>
      </c>
      <c r="R52" s="32"/>
      <c r="S52" s="32"/>
      <c r="T52" s="32"/>
      <c r="U52" s="32"/>
      <c r="V52" s="32">
        <v>0</v>
      </c>
      <c r="W52" s="35">
        <v>147071.75</v>
      </c>
      <c r="X52" s="35">
        <v>33616.400000000001</v>
      </c>
    </row>
    <row r="53" spans="1:24" ht="26.1" customHeight="1" x14ac:dyDescent="0.2">
      <c r="A53" s="4">
        <v>37</v>
      </c>
      <c r="B53" s="25" t="s">
        <v>52</v>
      </c>
      <c r="C53" s="4"/>
      <c r="D53" s="4"/>
      <c r="E53" s="26">
        <f t="shared" si="0"/>
        <v>3476046.77</v>
      </c>
      <c r="F53" s="1">
        <v>1628421.85</v>
      </c>
      <c r="G53" s="38">
        <v>0</v>
      </c>
      <c r="H53" s="39"/>
      <c r="I53" s="38">
        <v>0</v>
      </c>
      <c r="J53" s="39"/>
      <c r="K53" s="1">
        <v>0</v>
      </c>
      <c r="L53" s="1">
        <v>0</v>
      </c>
      <c r="M53" s="38">
        <v>1572357.86</v>
      </c>
      <c r="N53" s="39"/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22">
        <v>224054.58</v>
      </c>
      <c r="X53" s="22">
        <v>51212.480000000003</v>
      </c>
    </row>
    <row r="54" spans="1:24" ht="26.1" customHeight="1" x14ac:dyDescent="0.2">
      <c r="A54" s="4">
        <v>38</v>
      </c>
      <c r="B54" s="25" t="s">
        <v>53</v>
      </c>
      <c r="C54" s="4"/>
      <c r="D54" s="4"/>
      <c r="E54" s="26">
        <f t="shared" si="0"/>
        <v>7727076.2300000004</v>
      </c>
      <c r="F54" s="1">
        <v>3417741.84</v>
      </c>
      <c r="G54" s="38">
        <v>0</v>
      </c>
      <c r="H54" s="39"/>
      <c r="I54" s="38">
        <v>2195596.91</v>
      </c>
      <c r="J54" s="39"/>
      <c r="K54" s="1">
        <v>0</v>
      </c>
      <c r="L54" s="1">
        <v>0</v>
      </c>
      <c r="M54" s="38">
        <v>1501832.74</v>
      </c>
      <c r="N54" s="39"/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22">
        <v>498062</v>
      </c>
      <c r="X54" s="22">
        <v>113842.74</v>
      </c>
    </row>
    <row r="55" spans="1:24" ht="26.1" customHeight="1" x14ac:dyDescent="0.2">
      <c r="A55" s="4">
        <v>39</v>
      </c>
      <c r="B55" s="25" t="s">
        <v>54</v>
      </c>
      <c r="C55" s="4"/>
      <c r="D55" s="4"/>
      <c r="E55" s="26">
        <f t="shared" si="0"/>
        <v>5341463.72</v>
      </c>
      <c r="F55" s="1">
        <v>2667400.0099999998</v>
      </c>
      <c r="G55" s="38">
        <v>0</v>
      </c>
      <c r="H55" s="39"/>
      <c r="I55" s="38">
        <v>2251074.87</v>
      </c>
      <c r="J55" s="39"/>
      <c r="K55" s="1">
        <v>0</v>
      </c>
      <c r="L55" s="1">
        <v>0</v>
      </c>
      <c r="M55" s="38">
        <v>0</v>
      </c>
      <c r="N55" s="39"/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22">
        <v>344293.24</v>
      </c>
      <c r="X55" s="22">
        <v>78695.600000000006</v>
      </c>
    </row>
    <row r="56" spans="1:24" ht="26.1" customHeight="1" x14ac:dyDescent="0.2">
      <c r="A56" s="4">
        <v>40</v>
      </c>
      <c r="B56" s="25" t="s">
        <v>55</v>
      </c>
      <c r="C56" s="29">
        <v>1994</v>
      </c>
      <c r="D56" s="4" t="s">
        <v>16</v>
      </c>
      <c r="E56" s="1">
        <f>G56+W56+X56</f>
        <v>32870082.91</v>
      </c>
      <c r="F56" s="1">
        <v>0</v>
      </c>
      <c r="G56" s="38">
        <v>30267111.34</v>
      </c>
      <c r="H56" s="39"/>
      <c r="I56" s="38">
        <v>0</v>
      </c>
      <c r="J56" s="39"/>
      <c r="K56" s="1">
        <v>0</v>
      </c>
      <c r="L56" s="1">
        <v>0</v>
      </c>
      <c r="M56" s="38">
        <v>0</v>
      </c>
      <c r="N56" s="39"/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22">
        <v>2118697.79</v>
      </c>
      <c r="X56" s="22">
        <v>484273.78</v>
      </c>
    </row>
    <row r="57" spans="1:24" s="12" customFormat="1" ht="39" customHeight="1" x14ac:dyDescent="0.2">
      <c r="A57" s="43" t="s">
        <v>13</v>
      </c>
      <c r="B57" s="44"/>
      <c r="C57" s="10" t="s">
        <v>14</v>
      </c>
      <c r="D57" s="10" t="s">
        <v>14</v>
      </c>
      <c r="E57" s="11">
        <f>SUM(E17:E56)</f>
        <v>261498831.44000003</v>
      </c>
      <c r="F57" s="11">
        <f>SUM(F17:F56)</f>
        <v>83065493.799999967</v>
      </c>
      <c r="G57" s="40">
        <f>SUM(G17:H56)</f>
        <v>65638901.209999993</v>
      </c>
      <c r="H57" s="41"/>
      <c r="I57" s="40">
        <f>SUM(I17:J56)</f>
        <v>64357349.759999998</v>
      </c>
      <c r="J57" s="41"/>
      <c r="K57" s="11">
        <v>0</v>
      </c>
      <c r="L57" s="11">
        <v>0</v>
      </c>
      <c r="M57" s="40">
        <f>SUM(M17:N56)</f>
        <v>27361930.169999991</v>
      </c>
      <c r="N57" s="41"/>
      <c r="O57" s="11">
        <f>SUM(O17:O56)</f>
        <v>213</v>
      </c>
      <c r="P57" s="11">
        <f>SUM(P17:P56)</f>
        <v>367145.97</v>
      </c>
      <c r="Q57" s="28">
        <f>SUM(Q17:Q56)</f>
        <v>0</v>
      </c>
      <c r="R57" s="28"/>
      <c r="S57" s="28"/>
      <c r="T57" s="28"/>
      <c r="U57" s="28"/>
      <c r="V57" s="28">
        <f>SUM(V17:V56)</f>
        <v>0</v>
      </c>
      <c r="W57" s="28">
        <f>SUM(W17:W56)</f>
        <v>16855357.440000005</v>
      </c>
      <c r="X57" s="28">
        <f>SUM(X17:X56)</f>
        <v>3852653.09</v>
      </c>
    </row>
    <row r="59" spans="1:24" ht="24" customHeight="1" x14ac:dyDescent="0.2">
      <c r="A59" s="6"/>
      <c r="B59" s="7" t="s">
        <v>14</v>
      </c>
      <c r="C59" s="7" t="s">
        <v>14</v>
      </c>
      <c r="D59" s="7" t="s">
        <v>14</v>
      </c>
      <c r="E59" s="7" t="s">
        <v>14</v>
      </c>
      <c r="F59" s="7" t="s">
        <v>14</v>
      </c>
      <c r="G59" s="7" t="s">
        <v>14</v>
      </c>
      <c r="H59" s="7" t="s">
        <v>14</v>
      </c>
      <c r="I59" s="5" t="s">
        <v>14</v>
      </c>
      <c r="J59" s="5" t="s">
        <v>14</v>
      </c>
      <c r="K59" s="5" t="s">
        <v>14</v>
      </c>
      <c r="L59" s="5" t="s">
        <v>14</v>
      </c>
      <c r="M59" s="5" t="s">
        <v>14</v>
      </c>
    </row>
    <row r="60" spans="1:24" ht="65.2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1:24" ht="15.75" x14ac:dyDescent="0.25">
      <c r="A61" s="13"/>
      <c r="B61" s="13"/>
      <c r="C61" s="13"/>
      <c r="D61" s="13"/>
      <c r="E61" s="13"/>
      <c r="F61" s="13"/>
      <c r="G61" s="8"/>
    </row>
    <row r="62" spans="1:24" ht="15.75" x14ac:dyDescent="0.25">
      <c r="A62" s="13"/>
      <c r="B62" s="13"/>
      <c r="C62" s="13"/>
      <c r="D62" s="13"/>
      <c r="E62" s="13"/>
      <c r="F62" s="13"/>
      <c r="G62" s="8"/>
    </row>
    <row r="63" spans="1:24" ht="15.75" x14ac:dyDescent="0.25">
      <c r="A63" s="13"/>
      <c r="B63" s="13"/>
      <c r="C63" s="13"/>
      <c r="D63" s="13"/>
      <c r="E63" s="13"/>
      <c r="F63" s="13"/>
      <c r="G63" s="8"/>
    </row>
    <row r="64" spans="1:24" ht="15.75" x14ac:dyDescent="0.25">
      <c r="A64" s="13"/>
      <c r="B64" s="14"/>
      <c r="C64" s="13"/>
      <c r="D64" s="13"/>
      <c r="E64" s="13"/>
      <c r="F64" s="13"/>
      <c r="G64" s="8"/>
    </row>
    <row r="65" spans="1:7" x14ac:dyDescent="0.2">
      <c r="A65" s="8"/>
      <c r="B65" s="8"/>
      <c r="C65" s="8"/>
      <c r="D65" s="8"/>
      <c r="E65" s="8"/>
      <c r="F65" s="8"/>
      <c r="G65" s="8"/>
    </row>
  </sheetData>
  <mergeCells count="128">
    <mergeCell ref="V1:X1"/>
    <mergeCell ref="V2:X2"/>
    <mergeCell ref="V3:X3"/>
    <mergeCell ref="V4:X4"/>
    <mergeCell ref="I47:J47"/>
    <mergeCell ref="G44:H44"/>
    <mergeCell ref="G45:H45"/>
    <mergeCell ref="I50:J50"/>
    <mergeCell ref="I51:J51"/>
    <mergeCell ref="G43:H43"/>
    <mergeCell ref="G41:H41"/>
    <mergeCell ref="G42:H42"/>
    <mergeCell ref="V5:Z5"/>
    <mergeCell ref="V6:Z6"/>
    <mergeCell ref="V7:Y7"/>
    <mergeCell ref="A12:V12"/>
    <mergeCell ref="G15:H15"/>
    <mergeCell ref="V8:Y8"/>
    <mergeCell ref="G14:H14"/>
    <mergeCell ref="I14:J14"/>
    <mergeCell ref="K14:L14"/>
    <mergeCell ref="M14:N14"/>
    <mergeCell ref="O14:P14"/>
    <mergeCell ref="A13:A15"/>
    <mergeCell ref="B13:B15"/>
    <mergeCell ref="C13:D13"/>
    <mergeCell ref="E13:E14"/>
    <mergeCell ref="F13:P13"/>
    <mergeCell ref="C14:C15"/>
    <mergeCell ref="D14:D15"/>
    <mergeCell ref="M15:N15"/>
    <mergeCell ref="M16:N16"/>
    <mergeCell ref="Q13:X13"/>
    <mergeCell ref="Q14:V14"/>
    <mergeCell ref="G20:H20"/>
    <mergeCell ref="G22:H22"/>
    <mergeCell ref="I15:J15"/>
    <mergeCell ref="M17:N17"/>
    <mergeCell ref="M19:N19"/>
    <mergeCell ref="M20:N20"/>
    <mergeCell ref="M22:N22"/>
    <mergeCell ref="G23:H23"/>
    <mergeCell ref="M23:N23"/>
    <mergeCell ref="G16:H16"/>
    <mergeCell ref="G17:H17"/>
    <mergeCell ref="G18:H18"/>
    <mergeCell ref="M18:N18"/>
    <mergeCell ref="G21:H21"/>
    <mergeCell ref="G36:H36"/>
    <mergeCell ref="G39:H39"/>
    <mergeCell ref="G30:H30"/>
    <mergeCell ref="G31:H31"/>
    <mergeCell ref="G32:H32"/>
    <mergeCell ref="G33:H33"/>
    <mergeCell ref="G35:H35"/>
    <mergeCell ref="G38:H38"/>
    <mergeCell ref="G34:H34"/>
    <mergeCell ref="I16:J16"/>
    <mergeCell ref="I17:J17"/>
    <mergeCell ref="I18:J18"/>
    <mergeCell ref="I19:J19"/>
    <mergeCell ref="I20:J20"/>
    <mergeCell ref="I22:J22"/>
    <mergeCell ref="I23:J23"/>
    <mergeCell ref="I29:J29"/>
    <mergeCell ref="I30:J30"/>
    <mergeCell ref="G19:H19"/>
    <mergeCell ref="G57:H57"/>
    <mergeCell ref="A60:W60"/>
    <mergeCell ref="A57:B57"/>
    <mergeCell ref="M57:N57"/>
    <mergeCell ref="G53:H53"/>
    <mergeCell ref="G54:H54"/>
    <mergeCell ref="G55:H55"/>
    <mergeCell ref="I56:J56"/>
    <mergeCell ref="I57:J57"/>
    <mergeCell ref="M56:N56"/>
    <mergeCell ref="I53:J53"/>
    <mergeCell ref="I54:J54"/>
    <mergeCell ref="I55:J55"/>
    <mergeCell ref="G56:H56"/>
    <mergeCell ref="I33:J33"/>
    <mergeCell ref="G24:H24"/>
    <mergeCell ref="I24:J24"/>
    <mergeCell ref="M54:N54"/>
    <mergeCell ref="M55:N55"/>
    <mergeCell ref="M45:N45"/>
    <mergeCell ref="M47:N47"/>
    <mergeCell ref="M50:N50"/>
    <mergeCell ref="I39:J39"/>
    <mergeCell ref="M43:N43"/>
    <mergeCell ref="I43:J43"/>
    <mergeCell ref="G46:H46"/>
    <mergeCell ref="I46:J46"/>
    <mergeCell ref="M46:N46"/>
    <mergeCell ref="I38:J38"/>
    <mergeCell ref="M38:N38"/>
    <mergeCell ref="G47:H47"/>
    <mergeCell ref="G50:H50"/>
    <mergeCell ref="G51:H51"/>
    <mergeCell ref="G40:H40"/>
    <mergeCell ref="I45:J45"/>
    <mergeCell ref="M29:N29"/>
    <mergeCell ref="G29:H29"/>
    <mergeCell ref="M30:N30"/>
    <mergeCell ref="M51:N51"/>
    <mergeCell ref="M53:N53"/>
    <mergeCell ref="M31:N31"/>
    <mergeCell ref="M24:N24"/>
    <mergeCell ref="I41:J41"/>
    <mergeCell ref="I42:J42"/>
    <mergeCell ref="I44:J44"/>
    <mergeCell ref="M36:N36"/>
    <mergeCell ref="M39:N39"/>
    <mergeCell ref="M41:N41"/>
    <mergeCell ref="M42:N42"/>
    <mergeCell ref="M44:N44"/>
    <mergeCell ref="M32:N32"/>
    <mergeCell ref="M33:N33"/>
    <mergeCell ref="M34:N34"/>
    <mergeCell ref="M35:N35"/>
    <mergeCell ref="M40:N40"/>
    <mergeCell ref="I34:J34"/>
    <mergeCell ref="I35:J35"/>
    <mergeCell ref="I40:J40"/>
    <mergeCell ref="I36:J36"/>
    <mergeCell ref="I31:J31"/>
    <mergeCell ref="I32:J32"/>
  </mergeCells>
  <phoneticPr fontId="4" type="noConversion"/>
  <pageMargins left="0.25" right="0.25" top="0.75" bottom="0.75" header="0.3" footer="0.3"/>
  <pageSetup paperSize="9" scale="56" fitToHeight="0" orientation="landscape" r:id="rId1"/>
  <headerFooter alignWithMargins="0"/>
  <ignoredErrors>
    <ignoredError sqref="O57:Q57 V57:X57 F57" formulaRange="1"/>
    <ignoredError sqref="E26 E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Mironov_A.B</dc:creator>
  <cp:lastModifiedBy>Татьяна Побежимова</cp:lastModifiedBy>
  <cp:lastPrinted>2017-05-02T12:43:30Z</cp:lastPrinted>
  <dcterms:created xsi:type="dcterms:W3CDTF">2015-04-13T04:46:31Z</dcterms:created>
  <dcterms:modified xsi:type="dcterms:W3CDTF">2022-11-29T13:32:42Z</dcterms:modified>
</cp:coreProperties>
</file>