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1151-8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Лист1!$A$1:$BI$28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5" i="1" l="1"/>
  <c r="BD15" i="1"/>
  <c r="BD14" i="1"/>
  <c r="BC15" i="1"/>
  <c r="BC14" i="1"/>
  <c r="AN15" i="1"/>
  <c r="AN14" i="1"/>
  <c r="AM15" i="1"/>
  <c r="AM14" i="1"/>
  <c r="AK15" i="1"/>
  <c r="AK14" i="1"/>
  <c r="AJ15" i="1"/>
  <c r="AJ14" i="1"/>
  <c r="AH15" i="1"/>
  <c r="AH14" i="1"/>
  <c r="AG15" i="1"/>
  <c r="AG14" i="1"/>
  <c r="AD15" i="1"/>
  <c r="AD14" i="1"/>
  <c r="AB15" i="1"/>
  <c r="AB14" i="1"/>
  <c r="Y15" i="1"/>
  <c r="Y14" i="1"/>
  <c r="X15" i="1"/>
  <c r="X14" i="1"/>
  <c r="V15" i="1"/>
  <c r="V14" i="1"/>
  <c r="U15" i="1"/>
  <c r="U14" i="1"/>
  <c r="S15" i="1"/>
  <c r="S14" i="1"/>
  <c r="R15" i="1"/>
  <c r="R14" i="1"/>
  <c r="BI14" i="1" l="1"/>
</calcChain>
</file>

<file path=xl/sharedStrings.xml><?xml version="1.0" encoding="utf-8"?>
<sst xmlns="http://schemas.openxmlformats.org/spreadsheetml/2006/main" count="254" uniqueCount="78">
  <si>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</si>
  <si>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</si>
  <si>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</si>
  <si>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</si>
  <si>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</si>
  <si>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</si>
  <si>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</si>
  <si>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</si>
  <si>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</si>
  <si>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</si>
  <si>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</si>
  <si>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</si>
  <si>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</si>
  <si>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</si>
  <si>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</si>
  <si>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</si>
  <si>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</si>
  <si>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</si>
  <si>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</si>
  <si>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</si>
  <si>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</si>
  <si>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</si>
  <si>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</si>
  <si>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</si>
  <si>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</si>
  <si>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</si>
  <si>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</si>
  <si>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</si>
  <si>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</si>
  <si>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</si>
  <si>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</si>
  <si>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</si>
  <si>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</si>
  <si>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</si>
  <si>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</si>
  <si>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</si>
  <si>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</si>
  <si>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</si>
  <si>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</si>
  <si>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</si>
  <si>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</si>
  <si>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</si>
  <si>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</si>
  <si>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</si>
  <si>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</si>
  <si>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панельный</t>
  </si>
  <si>
    <t>Итого:</t>
  </si>
  <si>
    <t>0,00</t>
  </si>
  <si>
    <t>Устройство колясочной зоны</t>
  </si>
  <si>
    <t>ед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</si>
  <si>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</si>
  <si>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</si>
  <si>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</si>
  <si>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>кирпич</t>
  </si>
  <si>
    <t>"</t>
  </si>
  <si>
    <t>Авторский надзор за ОКН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</si>
  <si>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2026 г.
</t>
  </si>
  <si>
    <t>Итого КПР 2026:</t>
  </si>
  <si>
    <t>197 019 750+ПСД</t>
  </si>
  <si>
    <t>372 438 272,28+ПСД</t>
  </si>
  <si>
    <t>Балконы</t>
  </si>
  <si>
    <t>99 963 750+ПСД</t>
  </si>
  <si>
    <t>49 430 064,35+ПСД</t>
  </si>
  <si>
    <t>116 927 400+ПСД</t>
  </si>
  <si>
    <t>198 111 014,72+ПСД</t>
  </si>
  <si>
    <t>г. Электросталь, пр-т Ленина, д. 6</t>
  </si>
  <si>
    <t>деревянные каркасные</t>
  </si>
  <si>
    <t>459 450 712,98+ПСД</t>
  </si>
  <si>
    <t>761 421 238 15+ПСД</t>
  </si>
  <si>
    <t>г. Электросталь, ул. Мира, д. 4</t>
  </si>
  <si>
    <t>г. Электросталь, ул. Николаева, д. 23</t>
  </si>
  <si>
    <t>г. Электросталь, ул. Мира, д. 12</t>
  </si>
  <si>
    <t>г. Электросталь, ул. Второва, д. 10</t>
  </si>
  <si>
    <t>г. Электросталь, ул. Спортивная, д. 14</t>
  </si>
  <si>
    <t>г. Электросталь, ул. Корешкова, д. 6</t>
  </si>
  <si>
    <t>г. Электросталь, ул. Островского, д. 19</t>
  </si>
  <si>
    <t>Кровля Фундамент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</si>
  <si>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29.08.2025 № 1151/8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</si>
</sst>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1">
    <xf numFmtId="0" fontId="0" fillId="0" borderId="0" xfId="0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8" fillId="0" borderId="0" xfId="0" applyFont="1" applyBorder="1" applyAlignment="1">
      <alignment horizontal="right"/>
    </xf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/>
    <xf numFmtId="14" fontId="9" fillId="0" borderId="0" xfId="0" applyNumberFormat="1" applyFont="1"/>
    <xf numFmtId="14" fontId="16" fillId="3" borderId="2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11" fillId="0" borderId="0" xfId="0" applyNumberFormat="1" applyFont="1" applyAlignment="1">
      <alignment horizont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20" fillId="0" borderId="0" xfId="0" applyFont="1" applyAlignme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15" fillId="0" borderId="21" xfId="0" applyFont="1" applyBorder="1" applyAlignment="1" applyProtection="1">
      <alignment horizontal="center" vertical="center" wrapText="1"/>
    </xf>
    <xf numFmtId="14" fontId="17" fillId="3" borderId="2" xfId="2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21" fillId="2" borderId="23" xfId="0" applyFont="1" applyFill="1" applyBorder="1" applyAlignment="1" applyProtection="1">
      <alignment horizontal="right" vertical="top" wrapText="1"/>
    </xf>
    <xf numFmtId="0" fontId="21" fillId="2" borderId="2" xfId="0" applyFont="1" applyFill="1" applyBorder="1" applyAlignment="1" applyProtection="1">
      <alignment horizontal="right" vertical="top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right" vertical="top" wrapText="1"/>
    </xf>
    <xf numFmtId="0" fontId="6" fillId="3" borderId="0" xfId="0" applyFont="1" applyFill="1"/>
    <xf numFmtId="0" fontId="15" fillId="3" borderId="4" xfId="6" applyFont="1" applyFill="1" applyBorder="1" applyAlignment="1" applyProtection="1">
      <alignment horizontal="center" vertical="center" wrapText="1"/>
    </xf>
    <xf numFmtId="0" fontId="15" fillId="3" borderId="14" xfId="8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5" fillId="4" borderId="2" xfId="8" applyFont="1" applyFill="1" applyBorder="1" applyAlignment="1" applyProtection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7" fillId="3" borderId="2" xfId="2" applyNumberFormat="1" applyFont="1" applyFill="1" applyBorder="1" applyAlignment="1">
      <alignment horizontal="center" vertical="center" wrapText="1"/>
    </xf>
    <xf numFmtId="1" fontId="17" fillId="3" borderId="2" xfId="2" applyNumberFormat="1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/>
    </xf>
    <xf numFmtId="4" fontId="15" fillId="3" borderId="2" xfId="2" applyNumberFormat="1" applyFont="1" applyFill="1" applyBorder="1" applyAlignment="1">
      <alignment horizontal="center" vertical="center" wrapText="1"/>
    </xf>
    <xf numFmtId="14" fontId="15" fillId="3" borderId="2" xfId="2" applyNumberFormat="1" applyFont="1" applyFill="1" applyBorder="1" applyAlignment="1">
      <alignment horizontal="center" vertical="center" wrapText="1"/>
    </xf>
    <xf numFmtId="0" fontId="21" fillId="3" borderId="21" xfId="0" applyFont="1" applyFill="1" applyBorder="1" applyAlignment="1" applyProtection="1">
      <alignment horizontal="right" vertical="center" wrapText="1"/>
    </xf>
    <xf numFmtId="0" fontId="15" fillId="4" borderId="13" xfId="8" applyFont="1" applyFill="1" applyBorder="1" applyAlignment="1" applyProtection="1">
      <alignment horizontal="center" vertical="center" wrapText="1" shrinkToFit="1"/>
    </xf>
    <xf numFmtId="0" fontId="15" fillId="3" borderId="2" xfId="6" applyFont="1" applyFill="1" applyBorder="1" applyAlignment="1" applyProtection="1">
      <alignment horizontal="center" vertical="center" wrapText="1"/>
    </xf>
    <xf numFmtId="0" fontId="16" fillId="3" borderId="2" xfId="0" applyFont="1" applyFill="1" applyBorder="1"/>
    <xf numFmtId="4" fontId="16" fillId="3" borderId="0" xfId="0" applyNumberFormat="1" applyFont="1" applyFill="1" applyBorder="1"/>
    <xf numFmtId="0" fontId="15" fillId="0" borderId="14" xfId="0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5" fillId="0" borderId="2" xfId="6" applyNumberFormat="1" applyFont="1" applyFill="1" applyBorder="1" applyAlignment="1" applyProtection="1">
      <alignment horizontal="center" vertical="center" wrapText="1"/>
    </xf>
    <xf numFmtId="0" fontId="15" fillId="0" borderId="17" xfId="6" applyNumberFormat="1" applyFont="1" applyFill="1" applyBorder="1" applyAlignment="1" applyProtection="1">
      <alignment horizontal="center" vertical="center" wrapText="1"/>
    </xf>
    <xf numFmtId="0" fontId="15" fillId="0" borderId="0" xfId="6" applyNumberFormat="1" applyFont="1" applyFill="1" applyBorder="1" applyAlignment="1" applyProtection="1">
      <alignment horizontal="center" vertical="center" wrapText="1"/>
    </xf>
    <xf numFmtId="0" fontId="15" fillId="3" borderId="17" xfId="6" applyNumberFormat="1" applyFont="1" applyFill="1" applyBorder="1" applyAlignment="1" applyProtection="1">
      <alignment horizontal="center" vertical="center" wrapText="1"/>
    </xf>
    <xf numFmtId="4" fontId="15" fillId="3" borderId="21" xfId="0" applyNumberFormat="1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 wrapText="1"/>
    </xf>
    <xf numFmtId="165" fontId="15" fillId="3" borderId="21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2" fontId="15" fillId="3" borderId="18" xfId="6" applyNumberFormat="1" applyFont="1" applyFill="1" applyBorder="1" applyAlignment="1" applyProtection="1">
      <alignment horizontal="center" vertical="center"/>
    </xf>
    <xf numFmtId="2" fontId="15" fillId="3" borderId="20" xfId="6" applyNumberFormat="1" applyFont="1" applyFill="1" applyBorder="1" applyAlignment="1" applyProtection="1">
      <alignment horizontal="center" vertical="center"/>
    </xf>
    <xf numFmtId="2" fontId="15" fillId="3" borderId="19" xfId="6" applyNumberFormat="1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>
      <alignment vertical="top"/>
    </xf>
    <xf numFmtId="0" fontId="16" fillId="3" borderId="13" xfId="0" applyFont="1" applyFill="1" applyBorder="1" applyAlignment="1"/>
    <xf numFmtId="0" fontId="16" fillId="3" borderId="13" xfId="0" applyFont="1" applyFill="1" applyBorder="1" applyAlignment="1">
      <alignment horizontal="center"/>
    </xf>
    <xf numFmtId="4" fontId="19" fillId="3" borderId="0" xfId="0" applyNumberFormat="1" applyFont="1" applyFill="1" applyBorder="1" applyAlignment="1" applyProtection="1">
      <alignment horizontal="center" vertical="center" wrapText="1"/>
    </xf>
    <xf numFmtId="4" fontId="19" fillId="3" borderId="13" xfId="0" applyNumberFormat="1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right" vertical="center" wrapText="1"/>
    </xf>
    <xf numFmtId="0" fontId="19" fillId="3" borderId="15" xfId="0" applyFont="1" applyFill="1" applyBorder="1" applyAlignment="1" applyProtection="1">
      <alignment horizontal="center" vertical="center" wrapText="1"/>
    </xf>
    <xf numFmtId="4" fontId="19" fillId="3" borderId="14" xfId="0" applyNumberFormat="1" applyFont="1" applyFill="1" applyBorder="1" applyAlignment="1" applyProtection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/>
    </xf>
    <xf numFmtId="4" fontId="23" fillId="3" borderId="13" xfId="0" applyNumberFormat="1" applyFont="1" applyFill="1" applyBorder="1" applyAlignment="1">
      <alignment horizontal="center" vertical="center"/>
    </xf>
    <xf numFmtId="4" fontId="15" fillId="4" borderId="12" xfId="0" applyNumberFormat="1" applyFont="1" applyFill="1" applyBorder="1" applyAlignment="1" applyProtection="1">
      <alignment horizontal="center" vertical="center" wrapText="1"/>
    </xf>
    <xf numFmtId="4" fontId="15" fillId="3" borderId="13" xfId="0" applyNumberFormat="1" applyFont="1" applyFill="1" applyBorder="1" applyAlignment="1" applyProtection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4" fontId="17" fillId="3" borderId="13" xfId="2" applyNumberFormat="1" applyFont="1" applyFill="1" applyBorder="1" applyAlignment="1">
      <alignment horizontal="center" vertical="center" wrapText="1"/>
    </xf>
    <xf numFmtId="1" fontId="17" fillId="3" borderId="13" xfId="2" applyNumberFormat="1" applyFont="1" applyFill="1" applyBorder="1" applyAlignment="1">
      <alignment horizontal="center" vertical="center" wrapText="1"/>
    </xf>
    <xf numFmtId="4" fontId="15" fillId="4" borderId="21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1" fillId="5" borderId="0" xfId="0" applyFont="1" applyFill="1"/>
    <xf numFmtId="0" fontId="17" fillId="3" borderId="4" xfId="6" applyFont="1" applyFill="1" applyBorder="1" applyAlignment="1" applyProtection="1">
      <alignment horizontal="center" vertical="center" wrapText="1"/>
    </xf>
    <xf numFmtId="0" fontId="17" fillId="3" borderId="14" xfId="8" applyFont="1" applyFill="1" applyBorder="1" applyAlignment="1" applyProtection="1">
      <alignment horizontal="left" vertical="center" wrapText="1"/>
    </xf>
    <xf numFmtId="0" fontId="15" fillId="4" borderId="14" xfId="8" applyFont="1" applyFill="1" applyBorder="1" applyAlignment="1" applyProtection="1">
      <alignment horizontal="center" vertical="center" wrapText="1" shrinkToFit="1"/>
    </xf>
    <xf numFmtId="4" fontId="17" fillId="3" borderId="13" xfId="0" applyNumberFormat="1" applyFont="1" applyFill="1" applyBorder="1" applyAlignment="1">
      <alignment horizontal="center" vertical="center"/>
    </xf>
    <xf numFmtId="4" fontId="17" fillId="4" borderId="21" xfId="0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14" fontId="25" fillId="3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vertical="center"/>
    </xf>
    <xf numFmtId="0" fontId="3" fillId="3" borderId="21" xfId="0" applyFont="1" applyFill="1" applyBorder="1" applyAlignment="1" applyProtection="1">
      <alignment horizontal="right" vertical="center" wrapText="1"/>
    </xf>
    <xf numFmtId="0" fontId="17" fillId="3" borderId="21" xfId="0" applyFont="1" applyFill="1" applyBorder="1" applyAlignment="1" applyProtection="1">
      <alignment horizontal="center" vertical="center" wrapText="1"/>
    </xf>
    <xf numFmtId="4" fontId="17" fillId="3" borderId="21" xfId="0" applyNumberFormat="1" applyFont="1" applyFill="1" applyBorder="1" applyAlignment="1" applyProtection="1">
      <alignment horizontal="center" vertical="center" wrapText="1"/>
    </xf>
    <xf numFmtId="0" fontId="26" fillId="3" borderId="0" xfId="0" applyFont="1" applyFill="1"/>
    <xf numFmtId="4" fontId="16" fillId="3" borderId="4" xfId="0" applyNumberFormat="1" applyFont="1" applyFill="1" applyBorder="1" applyAlignment="1">
      <alignment horizontal="center" vertical="center"/>
    </xf>
    <xf numFmtId="4" fontId="16" fillId="3" borderId="13" xfId="0" applyNumberFormat="1" applyFont="1" applyFill="1" applyBorder="1" applyAlignment="1">
      <alignment horizontal="center" vertical="center"/>
    </xf>
    <xf numFmtId="0" fontId="8" fillId="0" borderId="0" xfId="6" applyFont="1" applyFill="1" applyAlignment="1" applyProtection="1">
      <alignment horizontal="left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3" borderId="22" xfId="0" applyNumberFormat="1" applyFont="1" applyFill="1" applyBorder="1" applyAlignment="1" applyProtection="1">
      <alignment horizontal="center" vertical="center" textRotation="90" wrapText="1"/>
    </xf>
    <xf numFmtId="4" fontId="15" fillId="3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15" fillId="0" borderId="3" xfId="6" applyNumberFormat="1" applyFont="1" applyFill="1" applyBorder="1" applyAlignment="1" applyProtection="1">
      <alignment horizontal="center" vertical="center"/>
    </xf>
    <xf numFmtId="2" fontId="15" fillId="0" borderId="7" xfId="6" applyNumberFormat="1" applyFont="1" applyFill="1" applyBorder="1" applyAlignment="1" applyProtection="1">
      <alignment horizontal="center" vertical="center"/>
    </xf>
    <xf numFmtId="2" fontId="15" fillId="0" borderId="11" xfId="6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tabSelected="1" view="pageBreakPreview" topLeftCell="V1" zoomScale="60" zoomScaleNormal="100" workbookViewId="0">
      <selection activeCell="BE2" sqref="BE2:BI5"/>
    </sheetView>
  </sheetViews>
  <sheetFormatPr defaultRowHeight="15.75" x14ac:dyDescent="0.25"/>
  <cols>
    <col min="1" max="1" width="4.140625" style="2" customWidth="1"/>
    <col min="2" max="2" width="34.85546875" style="2" customWidth="1"/>
    <col min="3" max="3" width="5.85546875" style="2" customWidth="1"/>
    <col min="4" max="4" width="11.5703125" style="2" customWidth="1"/>
    <col min="5" max="5" width="4.5703125" style="2" customWidth="1"/>
    <col min="6" max="6" width="4.28515625" style="2" customWidth="1"/>
    <col min="7" max="7" width="5.140625" style="2" customWidth="1"/>
    <col min="8" max="8" width="5.7109375" style="49" customWidth="1"/>
    <col min="9" max="9" width="5.42578125" style="2" customWidth="1"/>
    <col min="10" max="10" width="5.28515625" style="2" customWidth="1"/>
    <col min="11" max="12" width="9.5703125" style="49" customWidth="1"/>
    <col min="13" max="13" width="8.42578125" style="49" customWidth="1"/>
    <col min="14" max="14" width="10" style="2" customWidth="1"/>
    <col min="15" max="15" width="4.85546875" style="2" customWidth="1"/>
    <col min="16" max="16" width="9.7109375" style="2" customWidth="1"/>
    <col min="17" max="17" width="5.5703125" style="2" customWidth="1"/>
    <col min="18" max="18" width="7.85546875" style="2" customWidth="1"/>
    <col min="19" max="19" width="14.140625" style="2" customWidth="1"/>
    <col min="20" max="20" width="9.28515625" style="2" customWidth="1"/>
    <col min="21" max="21" width="6.7109375" style="2" customWidth="1"/>
    <col min="22" max="22" width="13.5703125" style="2" customWidth="1"/>
    <col min="23" max="23" width="10.140625" style="2" customWidth="1"/>
    <col min="24" max="24" width="8.5703125" style="2" customWidth="1"/>
    <col min="25" max="25" width="14.140625" style="2" customWidth="1"/>
    <col min="26" max="26" width="10.140625" style="2" customWidth="1"/>
    <col min="27" max="27" width="8.85546875" style="2" customWidth="1"/>
    <col min="28" max="28" width="12.85546875" style="2" customWidth="1"/>
    <col min="29" max="29" width="10.85546875" style="2" customWidth="1"/>
    <col min="30" max="30" width="10.28515625" style="2" customWidth="1"/>
    <col min="31" max="31" width="19.85546875" style="2" customWidth="1"/>
    <col min="32" max="32" width="10.28515625" style="2" customWidth="1"/>
    <col min="33" max="33" width="8.85546875" style="2" customWidth="1"/>
    <col min="34" max="34" width="14.28515625" style="2" customWidth="1"/>
    <col min="35" max="35" width="10.140625" style="2" customWidth="1"/>
    <col min="36" max="36" width="10.5703125" style="2" customWidth="1"/>
    <col min="37" max="37" width="13" style="2" customWidth="1"/>
    <col min="38" max="38" width="10.5703125" style="2" customWidth="1"/>
    <col min="39" max="39" width="11.140625" style="2" customWidth="1"/>
    <col min="40" max="40" width="13.5703125" style="2" customWidth="1"/>
    <col min="41" max="41" width="10.5703125" style="2" customWidth="1"/>
    <col min="42" max="42" width="5" style="2" customWidth="1"/>
    <col min="43" max="43" width="5.28515625" style="2" customWidth="1"/>
    <col min="44" max="44" width="10.5703125" style="2" customWidth="1"/>
    <col min="45" max="45" width="5.140625" style="2" customWidth="1"/>
    <col min="46" max="46" width="5.28515625" style="2" customWidth="1"/>
    <col min="47" max="47" width="10.5703125" style="2" customWidth="1"/>
    <col min="48" max="48" width="5.140625" style="2" customWidth="1"/>
    <col min="49" max="49" width="5.42578125" style="2" customWidth="1"/>
    <col min="50" max="50" width="10.42578125" style="37" customWidth="1"/>
    <col min="51" max="51" width="5.140625" style="37" customWidth="1"/>
    <col min="52" max="52" width="5" style="37" customWidth="1"/>
    <col min="53" max="54" width="10.42578125" style="37" customWidth="1"/>
    <col min="55" max="55" width="13.85546875" style="37" customWidth="1"/>
    <col min="56" max="56" width="14.140625" style="37" customWidth="1"/>
    <col min="57" max="57" width="19.7109375" style="64" customWidth="1"/>
    <col min="58" max="58" width="10.140625" style="2" customWidth="1"/>
    <col min="59" max="59" width="6" style="2" customWidth="1"/>
    <col min="60" max="60" width="5.85546875" style="2" customWidth="1"/>
    <col min="61" max="61" width="20.140625" style="2" customWidth="1"/>
    <col min="62" max="16384" width="9.140625" style="2"/>
  </cols>
  <sheetData>
    <row r="2" spans="1:64" ht="54.75" customHeight="1" x14ac:dyDescent="0.3">
      <c r="Y2" s="8">
        <v>3</v>
      </c>
      <c r="BE2" s="132" t="s">
        <v>77</v>
      </c>
      <c r="BF2" s="132"/>
      <c r="BG2" s="132"/>
      <c r="BH2" s="132"/>
      <c r="BI2" s="132"/>
    </row>
    <row r="3" spans="1:64" x14ac:dyDescent="0.25">
      <c r="BE3" s="132"/>
      <c r="BF3" s="132"/>
      <c r="BG3" s="132"/>
      <c r="BH3" s="132"/>
      <c r="BI3" s="132"/>
    </row>
    <row r="4" spans="1:64" x14ac:dyDescent="0.25">
      <c r="BE4" s="132"/>
      <c r="BF4" s="132"/>
      <c r="BG4" s="132"/>
      <c r="BH4" s="132"/>
      <c r="BI4" s="132"/>
    </row>
    <row r="5" spans="1:64" x14ac:dyDescent="0.25">
      <c r="BE5" s="132"/>
      <c r="BF5" s="132"/>
      <c r="BG5" s="132"/>
      <c r="BH5" s="132"/>
      <c r="BI5" s="132"/>
    </row>
    <row r="7" spans="1:64" ht="68.25" customHeight="1" x14ac:dyDescent="0.25">
      <c r="A7" s="3"/>
      <c r="B7" s="4"/>
      <c r="C7" s="4"/>
      <c r="D7" s="4"/>
      <c r="E7" s="4"/>
      <c r="F7" s="4"/>
      <c r="G7" s="4"/>
      <c r="H7" s="45"/>
      <c r="I7" s="4"/>
      <c r="J7" s="4"/>
      <c r="K7" s="45"/>
      <c r="L7" s="45"/>
      <c r="M7" s="45"/>
      <c r="N7" s="4"/>
      <c r="O7" s="4"/>
      <c r="P7" s="4"/>
      <c r="Q7" s="4"/>
      <c r="R7" s="4"/>
      <c r="S7" s="4"/>
      <c r="T7" s="4"/>
      <c r="U7" s="4"/>
      <c r="V7" s="4"/>
      <c r="W7" s="146" t="s">
        <v>56</v>
      </c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5"/>
      <c r="AN7" s="5"/>
      <c r="AO7" s="5"/>
      <c r="AP7" s="5"/>
      <c r="AQ7" s="5"/>
      <c r="AR7" s="5"/>
      <c r="AS7" s="5"/>
      <c r="AT7" s="5"/>
      <c r="AU7" s="5"/>
      <c r="AV7" s="5"/>
      <c r="AW7" s="6"/>
      <c r="AX7" s="33"/>
      <c r="AY7" s="33"/>
      <c r="AZ7" s="33"/>
      <c r="BA7" s="33"/>
      <c r="BB7" s="33"/>
      <c r="BC7" s="33"/>
      <c r="BD7" s="33"/>
      <c r="BF7" s="1"/>
      <c r="BG7" s="1"/>
      <c r="BH7" s="1"/>
      <c r="BI7" s="1"/>
    </row>
    <row r="8" spans="1:64" s="7" customFormat="1" ht="41.25" customHeight="1" x14ac:dyDescent="0.3">
      <c r="A8" s="189" t="s">
        <v>0</v>
      </c>
      <c r="B8" s="192" t="s">
        <v>17</v>
      </c>
      <c r="C8" s="195" t="s">
        <v>3</v>
      </c>
      <c r="D8" s="198" t="s">
        <v>4</v>
      </c>
      <c r="E8" s="186" t="s">
        <v>5</v>
      </c>
      <c r="F8" s="186" t="s">
        <v>6</v>
      </c>
      <c r="G8" s="139" t="s">
        <v>7</v>
      </c>
      <c r="H8" s="156"/>
      <c r="I8" s="156"/>
      <c r="J8" s="156"/>
      <c r="K8" s="183" t="s">
        <v>28</v>
      </c>
      <c r="L8" s="139" t="s">
        <v>29</v>
      </c>
      <c r="M8" s="139"/>
      <c r="N8" s="156"/>
      <c r="O8" s="147" t="s">
        <v>30</v>
      </c>
      <c r="P8" s="150" t="s">
        <v>23</v>
      </c>
      <c r="Q8" s="150" t="s">
        <v>1</v>
      </c>
      <c r="R8" s="155" t="s">
        <v>26</v>
      </c>
      <c r="S8" s="155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64" t="s">
        <v>27</v>
      </c>
      <c r="AN8" s="165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7"/>
      <c r="AZ8" s="167"/>
      <c r="BA8" s="167"/>
      <c r="BB8" s="168"/>
      <c r="BC8" s="167"/>
      <c r="BD8" s="169"/>
      <c r="BE8" s="157" t="s">
        <v>24</v>
      </c>
      <c r="BF8" s="157"/>
      <c r="BG8" s="157"/>
      <c r="BH8" s="157"/>
      <c r="BI8" s="157"/>
    </row>
    <row r="9" spans="1:64" s="7" customFormat="1" ht="46.5" customHeight="1" x14ac:dyDescent="0.3">
      <c r="A9" s="190"/>
      <c r="B9" s="193"/>
      <c r="C9" s="196"/>
      <c r="D9" s="199"/>
      <c r="E9" s="187"/>
      <c r="F9" s="187"/>
      <c r="G9" s="133" t="s">
        <v>8</v>
      </c>
      <c r="H9" s="135" t="s">
        <v>9</v>
      </c>
      <c r="I9" s="136"/>
      <c r="J9" s="136"/>
      <c r="K9" s="185"/>
      <c r="L9" s="183" t="s">
        <v>8</v>
      </c>
      <c r="M9" s="183" t="s">
        <v>22</v>
      </c>
      <c r="N9" s="183" t="s">
        <v>10</v>
      </c>
      <c r="O9" s="148"/>
      <c r="P9" s="151"/>
      <c r="Q9" s="151"/>
      <c r="R9" s="139" t="s">
        <v>32</v>
      </c>
      <c r="S9" s="141"/>
      <c r="T9" s="141"/>
      <c r="U9" s="139" t="s">
        <v>33</v>
      </c>
      <c r="V9" s="139"/>
      <c r="W9" s="139"/>
      <c r="X9" s="139" t="s">
        <v>34</v>
      </c>
      <c r="Y9" s="139"/>
      <c r="Z9" s="139"/>
      <c r="AA9" s="142" t="s">
        <v>35</v>
      </c>
      <c r="AB9" s="143"/>
      <c r="AC9" s="143"/>
      <c r="AD9" s="139" t="s">
        <v>36</v>
      </c>
      <c r="AE9" s="139"/>
      <c r="AF9" s="139"/>
      <c r="AG9" s="139" t="s">
        <v>37</v>
      </c>
      <c r="AH9" s="140"/>
      <c r="AI9" s="140"/>
      <c r="AJ9" s="139" t="s">
        <v>38</v>
      </c>
      <c r="AK9" s="139"/>
      <c r="AL9" s="139"/>
      <c r="AM9" s="136" t="s">
        <v>40</v>
      </c>
      <c r="AN9" s="153"/>
      <c r="AO9" s="153"/>
      <c r="AP9" s="163" t="s">
        <v>41</v>
      </c>
      <c r="AQ9" s="140"/>
      <c r="AR9" s="140"/>
      <c r="AS9" s="163" t="s">
        <v>43</v>
      </c>
      <c r="AT9" s="140"/>
      <c r="AU9" s="140"/>
      <c r="AV9" s="163" t="s">
        <v>42</v>
      </c>
      <c r="AW9" s="140"/>
      <c r="AX9" s="140"/>
      <c r="AY9" s="170" t="s">
        <v>48</v>
      </c>
      <c r="AZ9" s="171"/>
      <c r="BA9" s="171"/>
      <c r="BB9" s="176" t="s">
        <v>55</v>
      </c>
      <c r="BC9" s="174" t="s">
        <v>50</v>
      </c>
      <c r="BD9" s="174" t="s">
        <v>51</v>
      </c>
      <c r="BE9" s="158" t="s">
        <v>52</v>
      </c>
      <c r="BF9" s="160" t="s">
        <v>9</v>
      </c>
      <c r="BG9" s="161"/>
      <c r="BH9" s="161"/>
      <c r="BI9" s="162"/>
    </row>
    <row r="10" spans="1:64" s="7" customFormat="1" ht="112.5" customHeight="1" x14ac:dyDescent="0.3">
      <c r="A10" s="191"/>
      <c r="B10" s="194"/>
      <c r="C10" s="197"/>
      <c r="D10" s="200"/>
      <c r="E10" s="188"/>
      <c r="F10" s="188"/>
      <c r="G10" s="134"/>
      <c r="H10" s="10" t="s">
        <v>11</v>
      </c>
      <c r="I10" s="10" t="s">
        <v>12</v>
      </c>
      <c r="J10" s="10" t="s">
        <v>13</v>
      </c>
      <c r="K10" s="184"/>
      <c r="L10" s="184"/>
      <c r="M10" s="184"/>
      <c r="N10" s="184"/>
      <c r="O10" s="149"/>
      <c r="P10" s="152"/>
      <c r="Q10" s="152"/>
      <c r="R10" s="141"/>
      <c r="S10" s="141"/>
      <c r="T10" s="141"/>
      <c r="U10" s="141"/>
      <c r="V10" s="141"/>
      <c r="W10" s="141"/>
      <c r="X10" s="141"/>
      <c r="Y10" s="141"/>
      <c r="Z10" s="141"/>
      <c r="AA10" s="144"/>
      <c r="AB10" s="145"/>
      <c r="AC10" s="145"/>
      <c r="AD10" s="141"/>
      <c r="AE10" s="141"/>
      <c r="AF10" s="141"/>
      <c r="AG10" s="141"/>
      <c r="AH10" s="141"/>
      <c r="AI10" s="141"/>
      <c r="AJ10" s="141"/>
      <c r="AK10" s="141"/>
      <c r="AL10" s="141"/>
      <c r="AM10" s="154"/>
      <c r="AN10" s="154"/>
      <c r="AO10" s="154"/>
      <c r="AP10" s="141"/>
      <c r="AQ10" s="141"/>
      <c r="AR10" s="141"/>
      <c r="AS10" s="141"/>
      <c r="AT10" s="141"/>
      <c r="AU10" s="141"/>
      <c r="AV10" s="141"/>
      <c r="AW10" s="141"/>
      <c r="AX10" s="141"/>
      <c r="AY10" s="172"/>
      <c r="AZ10" s="173"/>
      <c r="BA10" s="173"/>
      <c r="BB10" s="177"/>
      <c r="BC10" s="175"/>
      <c r="BD10" s="175"/>
      <c r="BE10" s="159"/>
      <c r="BF10" s="54" t="s">
        <v>18</v>
      </c>
      <c r="BG10" s="54" t="s">
        <v>25</v>
      </c>
      <c r="BH10" s="54" t="s">
        <v>19</v>
      </c>
      <c r="BI10" s="54" t="s">
        <v>20</v>
      </c>
    </row>
    <row r="11" spans="1:64" s="7" customFormat="1" ht="62.25" customHeight="1" x14ac:dyDescent="0.3">
      <c r="A11" s="11"/>
      <c r="B11" s="11"/>
      <c r="C11" s="12"/>
      <c r="D11" s="13"/>
      <c r="E11" s="14"/>
      <c r="F11" s="14"/>
      <c r="G11" s="15" t="s">
        <v>14</v>
      </c>
      <c r="H11" s="44" t="s">
        <v>14</v>
      </c>
      <c r="I11" s="15" t="s">
        <v>14</v>
      </c>
      <c r="J11" s="15" t="s">
        <v>14</v>
      </c>
      <c r="K11" s="43" t="s">
        <v>2</v>
      </c>
      <c r="L11" s="43" t="s">
        <v>2</v>
      </c>
      <c r="M11" s="43" t="s">
        <v>2</v>
      </c>
      <c r="N11" s="16" t="s">
        <v>2</v>
      </c>
      <c r="O11" s="17" t="s">
        <v>15</v>
      </c>
      <c r="P11" s="18"/>
      <c r="Q11" s="19"/>
      <c r="R11" s="16" t="s">
        <v>2</v>
      </c>
      <c r="S11" s="16" t="s">
        <v>21</v>
      </c>
      <c r="T11" s="16" t="s">
        <v>39</v>
      </c>
      <c r="U11" s="16" t="s">
        <v>16</v>
      </c>
      <c r="V11" s="16" t="s">
        <v>21</v>
      </c>
      <c r="W11" s="16" t="s">
        <v>39</v>
      </c>
      <c r="X11" s="16" t="s">
        <v>2</v>
      </c>
      <c r="Y11" s="16" t="s">
        <v>21</v>
      </c>
      <c r="Z11" s="16" t="s">
        <v>39</v>
      </c>
      <c r="AA11" s="16" t="s">
        <v>2</v>
      </c>
      <c r="AB11" s="16" t="s">
        <v>21</v>
      </c>
      <c r="AC11" s="16" t="s">
        <v>39</v>
      </c>
      <c r="AD11" s="16" t="s">
        <v>2</v>
      </c>
      <c r="AE11" s="16" t="s">
        <v>21</v>
      </c>
      <c r="AF11" s="16" t="s">
        <v>39</v>
      </c>
      <c r="AG11" s="16" t="s">
        <v>2</v>
      </c>
      <c r="AH11" s="16" t="s">
        <v>21</v>
      </c>
      <c r="AI11" s="16" t="s">
        <v>39</v>
      </c>
      <c r="AJ11" s="20" t="s">
        <v>31</v>
      </c>
      <c r="AK11" s="16" t="s">
        <v>21</v>
      </c>
      <c r="AL11" s="16" t="s">
        <v>39</v>
      </c>
      <c r="AM11" s="27" t="s">
        <v>2</v>
      </c>
      <c r="AN11" s="27" t="s">
        <v>21</v>
      </c>
      <c r="AO11" s="16" t="s">
        <v>39</v>
      </c>
      <c r="AP11" s="27" t="s">
        <v>2</v>
      </c>
      <c r="AQ11" s="27" t="s">
        <v>21</v>
      </c>
      <c r="AR11" s="16" t="s">
        <v>39</v>
      </c>
      <c r="AS11" s="27" t="s">
        <v>2</v>
      </c>
      <c r="AT11" s="27" t="s">
        <v>21</v>
      </c>
      <c r="AU11" s="16" t="s">
        <v>39</v>
      </c>
      <c r="AV11" s="27" t="s">
        <v>16</v>
      </c>
      <c r="AW11" s="16" t="s">
        <v>21</v>
      </c>
      <c r="AX11" s="34" t="s">
        <v>39</v>
      </c>
      <c r="AY11" s="56" t="s">
        <v>49</v>
      </c>
      <c r="AZ11" s="56" t="s">
        <v>21</v>
      </c>
      <c r="BA11" s="56" t="s">
        <v>39</v>
      </c>
      <c r="BB11" s="81" t="s">
        <v>21</v>
      </c>
      <c r="BC11" s="61" t="s">
        <v>21</v>
      </c>
      <c r="BD11" s="61" t="s">
        <v>21</v>
      </c>
      <c r="BE11" s="78" t="s">
        <v>21</v>
      </c>
      <c r="BF11" s="24" t="s">
        <v>21</v>
      </c>
      <c r="BG11" s="24" t="s">
        <v>21</v>
      </c>
      <c r="BH11" s="24" t="s">
        <v>21</v>
      </c>
      <c r="BI11" s="24" t="s">
        <v>21</v>
      </c>
    </row>
    <row r="12" spans="1:64" s="42" customFormat="1" ht="14.25" customHeight="1" x14ac:dyDescent="0.3">
      <c r="A12" s="82">
        <v>1</v>
      </c>
      <c r="B12" s="82">
        <v>2</v>
      </c>
      <c r="C12" s="83">
        <v>3</v>
      </c>
      <c r="D12" s="83">
        <v>4</v>
      </c>
      <c r="E12" s="83">
        <v>5</v>
      </c>
      <c r="F12" s="83">
        <v>6</v>
      </c>
      <c r="G12" s="83">
        <v>7</v>
      </c>
      <c r="H12" s="83">
        <v>8</v>
      </c>
      <c r="I12" s="83">
        <v>9</v>
      </c>
      <c r="J12" s="83">
        <v>10</v>
      </c>
      <c r="K12" s="83">
        <v>11</v>
      </c>
      <c r="L12" s="83">
        <v>12</v>
      </c>
      <c r="M12" s="83">
        <v>13</v>
      </c>
      <c r="N12" s="83">
        <v>14</v>
      </c>
      <c r="O12" s="83">
        <v>15</v>
      </c>
      <c r="P12" s="84">
        <v>16</v>
      </c>
      <c r="Q12" s="85">
        <v>17</v>
      </c>
      <c r="R12" s="83">
        <v>18</v>
      </c>
      <c r="S12" s="83">
        <v>19</v>
      </c>
      <c r="T12" s="83">
        <v>20</v>
      </c>
      <c r="U12" s="83">
        <v>21</v>
      </c>
      <c r="V12" s="83">
        <v>22</v>
      </c>
      <c r="W12" s="83">
        <v>23</v>
      </c>
      <c r="X12" s="83">
        <v>24</v>
      </c>
      <c r="Y12" s="83">
        <v>25</v>
      </c>
      <c r="Z12" s="83">
        <v>26</v>
      </c>
      <c r="AA12" s="83">
        <v>27</v>
      </c>
      <c r="AB12" s="83">
        <v>28</v>
      </c>
      <c r="AC12" s="83">
        <v>29</v>
      </c>
      <c r="AD12" s="83">
        <v>30</v>
      </c>
      <c r="AE12" s="83">
        <v>31</v>
      </c>
      <c r="AF12" s="83">
        <v>32</v>
      </c>
      <c r="AG12" s="83">
        <v>33</v>
      </c>
      <c r="AH12" s="83">
        <v>34</v>
      </c>
      <c r="AI12" s="83">
        <v>35</v>
      </c>
      <c r="AJ12" s="83">
        <v>36</v>
      </c>
      <c r="AK12" s="83">
        <v>37</v>
      </c>
      <c r="AL12" s="83">
        <v>38</v>
      </c>
      <c r="AM12" s="83">
        <v>39</v>
      </c>
      <c r="AN12" s="83">
        <v>40</v>
      </c>
      <c r="AO12" s="83">
        <v>41</v>
      </c>
      <c r="AP12" s="83">
        <v>42</v>
      </c>
      <c r="AQ12" s="83">
        <v>43</v>
      </c>
      <c r="AR12" s="83">
        <v>44</v>
      </c>
      <c r="AS12" s="83">
        <v>45</v>
      </c>
      <c r="AT12" s="83">
        <v>46</v>
      </c>
      <c r="AU12" s="83">
        <v>47</v>
      </c>
      <c r="AV12" s="83">
        <v>48</v>
      </c>
      <c r="AW12" s="83">
        <v>49</v>
      </c>
      <c r="AX12" s="82">
        <v>50</v>
      </c>
      <c r="AY12" s="85">
        <v>51</v>
      </c>
      <c r="AZ12" s="85">
        <v>52</v>
      </c>
      <c r="BA12" s="86">
        <v>53</v>
      </c>
      <c r="BB12" s="87">
        <v>54</v>
      </c>
      <c r="BC12" s="62">
        <v>55</v>
      </c>
      <c r="BD12" s="62">
        <v>56</v>
      </c>
      <c r="BE12" s="88">
        <v>57</v>
      </c>
      <c r="BF12" s="85">
        <v>58</v>
      </c>
      <c r="BG12" s="85">
        <v>59</v>
      </c>
      <c r="BH12" s="85">
        <v>60</v>
      </c>
      <c r="BI12" s="85">
        <v>61</v>
      </c>
    </row>
    <row r="13" spans="1:64" s="1" customFormat="1" ht="17.25" customHeight="1" x14ac:dyDescent="0.25">
      <c r="A13" s="180" t="s">
        <v>44</v>
      </c>
      <c r="B13" s="181"/>
      <c r="C13" s="181"/>
      <c r="D13" s="182"/>
      <c r="E13" s="21"/>
      <c r="F13" s="22"/>
      <c r="G13" s="22"/>
      <c r="H13" s="46"/>
      <c r="I13" s="22"/>
      <c r="J13" s="22"/>
      <c r="K13" s="46"/>
      <c r="L13" s="46"/>
      <c r="M13" s="46"/>
      <c r="N13" s="22"/>
      <c r="O13" s="22"/>
      <c r="P13" s="22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35"/>
      <c r="AY13" s="55"/>
      <c r="AZ13" s="59"/>
      <c r="BA13" s="60"/>
      <c r="BB13" s="60"/>
      <c r="BC13" s="63"/>
      <c r="BD13" s="63"/>
      <c r="BE13" s="79"/>
      <c r="BF13" s="25"/>
      <c r="BG13" s="25"/>
      <c r="BH13" s="25"/>
      <c r="BI13" s="25"/>
    </row>
    <row r="14" spans="1:64" s="64" customFormat="1" ht="17.25" customHeight="1" x14ac:dyDescent="0.25">
      <c r="A14" s="95"/>
      <c r="B14" s="96" t="s">
        <v>46</v>
      </c>
      <c r="C14" s="97"/>
      <c r="D14" s="96"/>
      <c r="E14" s="98"/>
      <c r="F14" s="99"/>
      <c r="G14" s="99"/>
      <c r="H14" s="100"/>
      <c r="I14" s="99"/>
      <c r="J14" s="99"/>
      <c r="K14" s="100"/>
      <c r="L14" s="100"/>
      <c r="M14" s="100"/>
      <c r="N14" s="99"/>
      <c r="O14" s="99"/>
      <c r="P14" s="99"/>
      <c r="Q14" s="99"/>
      <c r="R14" s="101">
        <f>R23</f>
        <v>434.7</v>
      </c>
      <c r="S14" s="102">
        <f>S23</f>
        <v>2008187.83</v>
      </c>
      <c r="T14" s="102"/>
      <c r="U14" s="102">
        <f>U19+U20+U22</f>
        <v>4</v>
      </c>
      <c r="V14" s="102">
        <f>V19+V20+V22</f>
        <v>25404386.73</v>
      </c>
      <c r="W14" s="102"/>
      <c r="X14" s="102">
        <f>X16+X17+X18+X20+X21</f>
        <v>9659.7999999999993</v>
      </c>
      <c r="Y14" s="102">
        <f>Y16+Y17+Y18+Y20+Y21</f>
        <v>137969982.04000002</v>
      </c>
      <c r="Z14" s="102"/>
      <c r="AA14" s="102">
        <v>0</v>
      </c>
      <c r="AB14" s="102">
        <f>AB16+AB17+AB18</f>
        <v>69921834.260000005</v>
      </c>
      <c r="AC14" s="102"/>
      <c r="AD14" s="102">
        <f>AD16+AD17+AD18+AD21</f>
        <v>32419.230000000003</v>
      </c>
      <c r="AE14" s="102" t="s">
        <v>67</v>
      </c>
      <c r="AF14" s="102"/>
      <c r="AG14" s="102">
        <f>AG16+AG17+AG18</f>
        <v>4703.0999999999995</v>
      </c>
      <c r="AH14" s="102">
        <f>AH16+AH17+AH18</f>
        <v>134771140.00999999</v>
      </c>
      <c r="AI14" s="102"/>
      <c r="AJ14" s="102">
        <f>AJ21</f>
        <v>29739</v>
      </c>
      <c r="AK14" s="102">
        <f>AK21</f>
        <v>1278777</v>
      </c>
      <c r="AL14" s="102"/>
      <c r="AM14" s="102">
        <f>AM23</f>
        <v>11814.48</v>
      </c>
      <c r="AN14" s="102">
        <f>AN23</f>
        <v>7457417.9199999999</v>
      </c>
      <c r="AO14" s="102"/>
      <c r="AP14" s="102">
        <v>0</v>
      </c>
      <c r="AQ14" s="102" t="s">
        <v>47</v>
      </c>
      <c r="AR14" s="102"/>
      <c r="AS14" s="102">
        <v>0</v>
      </c>
      <c r="AT14" s="102" t="s">
        <v>47</v>
      </c>
      <c r="AU14" s="102"/>
      <c r="AV14" s="102">
        <v>0</v>
      </c>
      <c r="AW14" s="102" t="s">
        <v>47</v>
      </c>
      <c r="AX14" s="102"/>
      <c r="AY14" s="102">
        <v>0</v>
      </c>
      <c r="AZ14" s="102" t="s">
        <v>47</v>
      </c>
      <c r="BA14" s="103"/>
      <c r="BB14" s="104" t="s">
        <v>47</v>
      </c>
      <c r="BC14" s="105">
        <f>BC16+BC17+BC18+BC19+BC20+BC21+BC22+BC23</f>
        <v>41913121.949999996</v>
      </c>
      <c r="BD14" s="105">
        <f>BD16+BD17+BD18+BD19+BD20+BD21+BD22+BD23</f>
        <v>17938816.190000001</v>
      </c>
      <c r="BE14" s="106" t="s">
        <v>68</v>
      </c>
      <c r="BF14" s="102">
        <v>0</v>
      </c>
      <c r="BG14" s="102">
        <v>0</v>
      </c>
      <c r="BH14" s="102">
        <v>0</v>
      </c>
      <c r="BI14" s="107" t="str">
        <f>BE14</f>
        <v>761 421 238 15+ПСД</v>
      </c>
    </row>
    <row r="15" spans="1:64" s="41" customFormat="1" ht="22.5" customHeight="1" x14ac:dyDescent="0.3">
      <c r="A15" s="65"/>
      <c r="B15" s="66" t="s">
        <v>57</v>
      </c>
      <c r="C15" s="67"/>
      <c r="D15" s="68"/>
      <c r="E15" s="67"/>
      <c r="F15" s="67"/>
      <c r="G15" s="67"/>
      <c r="H15" s="69"/>
      <c r="I15" s="69"/>
      <c r="J15" s="69"/>
      <c r="K15" s="70"/>
      <c r="L15" s="70"/>
      <c r="M15" s="70"/>
      <c r="N15" s="70"/>
      <c r="O15" s="69"/>
      <c r="P15" s="71"/>
      <c r="Q15" s="72"/>
      <c r="R15" s="108">
        <f>R23</f>
        <v>434.7</v>
      </c>
      <c r="S15" s="39">
        <f>S23</f>
        <v>2008187.83</v>
      </c>
      <c r="T15" s="40"/>
      <c r="U15" s="39">
        <f>U14</f>
        <v>4</v>
      </c>
      <c r="V15" s="39">
        <f>V19+V20+V22</f>
        <v>25404386.73</v>
      </c>
      <c r="W15" s="38"/>
      <c r="X15" s="39">
        <f>X14</f>
        <v>9659.7999999999993</v>
      </c>
      <c r="Y15" s="39">
        <f>Y14</f>
        <v>137969982.04000002</v>
      </c>
      <c r="Z15" s="38"/>
      <c r="AA15" s="39">
        <v>0</v>
      </c>
      <c r="AB15" s="39">
        <f>AB16+AB17+AB18</f>
        <v>69921834.260000005</v>
      </c>
      <c r="AC15" s="57"/>
      <c r="AD15" s="39">
        <f>AD16+AD17+AD18+AD21</f>
        <v>32419.230000000003</v>
      </c>
      <c r="AE15" s="39" t="s">
        <v>67</v>
      </c>
      <c r="AF15" s="40"/>
      <c r="AG15" s="39">
        <f>AG14</f>
        <v>4703.0999999999995</v>
      </c>
      <c r="AH15" s="39">
        <f>AH14</f>
        <v>134771140.00999999</v>
      </c>
      <c r="AI15" s="40"/>
      <c r="AJ15" s="74">
        <f>AJ14</f>
        <v>29739</v>
      </c>
      <c r="AK15" s="74">
        <f>AK14</f>
        <v>1278777</v>
      </c>
      <c r="AL15" s="57"/>
      <c r="AM15" s="74">
        <f>AM23</f>
        <v>11814.48</v>
      </c>
      <c r="AN15" s="74">
        <f>AN14</f>
        <v>7457417.9199999999</v>
      </c>
      <c r="AO15" s="58"/>
      <c r="AP15" s="74">
        <v>0</v>
      </c>
      <c r="AQ15" s="74" t="s">
        <v>47</v>
      </c>
      <c r="AR15" s="58"/>
      <c r="AS15" s="74">
        <v>0</v>
      </c>
      <c r="AT15" s="74" t="s">
        <v>47</v>
      </c>
      <c r="AU15" s="58"/>
      <c r="AV15" s="74">
        <v>0</v>
      </c>
      <c r="AW15" s="74" t="s">
        <v>47</v>
      </c>
      <c r="AX15" s="75"/>
      <c r="AY15" s="109">
        <v>0</v>
      </c>
      <c r="AZ15" s="74" t="s">
        <v>47</v>
      </c>
      <c r="BA15" s="76"/>
      <c r="BB15" s="90" t="s">
        <v>47</v>
      </c>
      <c r="BC15" s="110">
        <f>BC14</f>
        <v>41913121.949999996</v>
      </c>
      <c r="BD15" s="110">
        <f>BD14</f>
        <v>17938816.190000001</v>
      </c>
      <c r="BE15" s="130" t="s">
        <v>68</v>
      </c>
      <c r="BF15" s="74" t="s">
        <v>47</v>
      </c>
      <c r="BG15" s="74" t="s">
        <v>47</v>
      </c>
      <c r="BH15" s="74" t="s">
        <v>47</v>
      </c>
      <c r="BI15" s="131" t="str">
        <f>BE15</f>
        <v>761 421 238 15+ПСД</v>
      </c>
    </row>
    <row r="16" spans="1:64" s="115" customFormat="1" ht="22.5" customHeight="1" x14ac:dyDescent="0.3">
      <c r="A16" s="65">
        <v>1</v>
      </c>
      <c r="B16" s="66" t="s">
        <v>69</v>
      </c>
      <c r="C16" s="92">
        <v>1956</v>
      </c>
      <c r="D16" s="77" t="s">
        <v>53</v>
      </c>
      <c r="E16" s="92">
        <v>5</v>
      </c>
      <c r="F16" s="92">
        <v>6</v>
      </c>
      <c r="G16" s="92">
        <v>110</v>
      </c>
      <c r="H16" s="93">
        <v>5</v>
      </c>
      <c r="I16" s="93">
        <v>103</v>
      </c>
      <c r="J16" s="93">
        <v>2</v>
      </c>
      <c r="K16" s="94">
        <v>13134.65</v>
      </c>
      <c r="L16" s="94">
        <v>7103</v>
      </c>
      <c r="M16" s="94">
        <v>149.80000000000001</v>
      </c>
      <c r="N16" s="94">
        <v>6953.2</v>
      </c>
      <c r="O16" s="93">
        <v>267</v>
      </c>
      <c r="P16" s="111"/>
      <c r="Q16" s="112"/>
      <c r="R16" s="113"/>
      <c r="S16" s="73" t="s">
        <v>47</v>
      </c>
      <c r="T16" s="38"/>
      <c r="U16" s="39"/>
      <c r="V16" s="39" t="s">
        <v>47</v>
      </c>
      <c r="W16" s="38"/>
      <c r="X16" s="39">
        <v>3139.4</v>
      </c>
      <c r="Y16" s="39">
        <v>44937811.119999997</v>
      </c>
      <c r="Z16" s="38">
        <v>46387</v>
      </c>
      <c r="AA16" s="39">
        <v>2427.6999999999998</v>
      </c>
      <c r="AB16" s="39">
        <v>36093052.890000001</v>
      </c>
      <c r="AC16" s="57">
        <v>46387</v>
      </c>
      <c r="AD16" s="39">
        <v>13134.65</v>
      </c>
      <c r="AE16" s="39" t="s">
        <v>58</v>
      </c>
      <c r="AF16" s="38">
        <v>46387</v>
      </c>
      <c r="AG16" s="39">
        <v>2427.6999999999998</v>
      </c>
      <c r="AH16" s="39">
        <v>69567709.939999998</v>
      </c>
      <c r="AI16" s="38"/>
      <c r="AJ16" s="74"/>
      <c r="AK16" s="74" t="s">
        <v>47</v>
      </c>
      <c r="AL16" s="57"/>
      <c r="AM16" s="74"/>
      <c r="AN16" s="74" t="s">
        <v>47</v>
      </c>
      <c r="AO16" s="58"/>
      <c r="AP16" s="74"/>
      <c r="AQ16" s="74" t="s">
        <v>47</v>
      </c>
      <c r="AR16" s="58"/>
      <c r="AS16" s="74"/>
      <c r="AT16" s="74" t="s">
        <v>47</v>
      </c>
      <c r="AU16" s="58"/>
      <c r="AV16" s="74"/>
      <c r="AW16" s="74" t="s">
        <v>47</v>
      </c>
      <c r="AX16" s="75"/>
      <c r="AY16" s="114"/>
      <c r="AZ16" s="74" t="s">
        <v>47</v>
      </c>
      <c r="BA16" s="76"/>
      <c r="BB16" s="90" t="s">
        <v>47</v>
      </c>
      <c r="BC16" s="89">
        <v>17380916.199999999</v>
      </c>
      <c r="BD16" s="89">
        <v>7439032.1299999999</v>
      </c>
      <c r="BE16" s="90" t="s">
        <v>59</v>
      </c>
      <c r="BF16" s="74" t="s">
        <v>47</v>
      </c>
      <c r="BG16" s="74" t="s">
        <v>47</v>
      </c>
      <c r="BH16" s="74" t="s">
        <v>47</v>
      </c>
      <c r="BI16" s="90" t="s">
        <v>59</v>
      </c>
      <c r="BJ16" s="41"/>
      <c r="BK16" s="41"/>
      <c r="BL16" s="41"/>
    </row>
    <row r="17" spans="1:64" s="115" customFormat="1" ht="22.5" customHeight="1" x14ac:dyDescent="0.3">
      <c r="A17" s="65">
        <v>2</v>
      </c>
      <c r="B17" s="66" t="s">
        <v>70</v>
      </c>
      <c r="C17" s="92">
        <v>1955</v>
      </c>
      <c r="D17" s="77" t="s">
        <v>53</v>
      </c>
      <c r="E17" s="92">
        <v>4</v>
      </c>
      <c r="F17" s="92">
        <v>4</v>
      </c>
      <c r="G17" s="92">
        <v>47</v>
      </c>
      <c r="H17" s="93">
        <v>5</v>
      </c>
      <c r="I17" s="93">
        <v>42</v>
      </c>
      <c r="J17" s="93">
        <v>3</v>
      </c>
      <c r="K17" s="94">
        <v>6664.25</v>
      </c>
      <c r="L17" s="94">
        <v>2567.6999999999998</v>
      </c>
      <c r="M17" s="94">
        <v>271.39999999999998</v>
      </c>
      <c r="N17" s="94">
        <v>1176.8</v>
      </c>
      <c r="O17" s="93">
        <v>111</v>
      </c>
      <c r="P17" s="111" t="s">
        <v>60</v>
      </c>
      <c r="Q17" s="112">
        <v>2025</v>
      </c>
      <c r="R17" s="113"/>
      <c r="S17" s="73" t="s">
        <v>47</v>
      </c>
      <c r="T17" s="38"/>
      <c r="U17" s="39"/>
      <c r="V17" s="39" t="s">
        <v>47</v>
      </c>
      <c r="W17" s="38"/>
      <c r="X17" s="39">
        <v>1599.4</v>
      </c>
      <c r="Y17" s="39">
        <v>22894035.52</v>
      </c>
      <c r="Z17" s="38">
        <v>46387</v>
      </c>
      <c r="AA17" s="39">
        <v>1168.6199999999999</v>
      </c>
      <c r="AB17" s="39">
        <v>17374083.890000001</v>
      </c>
      <c r="AC17" s="57">
        <v>46387</v>
      </c>
      <c r="AD17" s="39">
        <v>6664.25</v>
      </c>
      <c r="AE17" s="39" t="s">
        <v>61</v>
      </c>
      <c r="AF17" s="38">
        <v>46387</v>
      </c>
      <c r="AG17" s="39">
        <v>1168.6199999999999</v>
      </c>
      <c r="AH17" s="39">
        <v>33487752.68</v>
      </c>
      <c r="AI17" s="38"/>
      <c r="AJ17" s="74"/>
      <c r="AK17" s="74" t="s">
        <v>47</v>
      </c>
      <c r="AL17" s="57"/>
      <c r="AM17" s="74"/>
      <c r="AN17" s="74" t="s">
        <v>47</v>
      </c>
      <c r="AO17" s="58"/>
      <c r="AP17" s="74"/>
      <c r="AQ17" s="74" t="s">
        <v>47</v>
      </c>
      <c r="AR17" s="58"/>
      <c r="AS17" s="74"/>
      <c r="AT17" s="74" t="s">
        <v>47</v>
      </c>
      <c r="AU17" s="58"/>
      <c r="AV17" s="74"/>
      <c r="AW17" s="74" t="s">
        <v>47</v>
      </c>
      <c r="AX17" s="75"/>
      <c r="AY17" s="114"/>
      <c r="AZ17" s="74" t="s">
        <v>47</v>
      </c>
      <c r="BA17" s="76"/>
      <c r="BB17" s="90" t="s">
        <v>47</v>
      </c>
      <c r="BC17" s="89">
        <v>8685981.0999999996</v>
      </c>
      <c r="BD17" s="89">
        <v>3717599.92</v>
      </c>
      <c r="BE17" s="90" t="s">
        <v>62</v>
      </c>
      <c r="BF17" s="74" t="s">
        <v>47</v>
      </c>
      <c r="BG17" s="74" t="s">
        <v>47</v>
      </c>
      <c r="BH17" s="74" t="s">
        <v>47</v>
      </c>
      <c r="BI17" s="90" t="s">
        <v>62</v>
      </c>
      <c r="BJ17" s="41"/>
      <c r="BK17" s="41"/>
      <c r="BL17" s="41"/>
    </row>
    <row r="18" spans="1:64" s="129" customFormat="1" ht="22.5" customHeight="1" x14ac:dyDescent="0.3">
      <c r="A18" s="116">
        <v>3</v>
      </c>
      <c r="B18" s="117" t="s">
        <v>71</v>
      </c>
      <c r="C18" s="92">
        <v>1957</v>
      </c>
      <c r="D18" s="118" t="s">
        <v>53</v>
      </c>
      <c r="E18" s="92">
        <v>5</v>
      </c>
      <c r="F18" s="92">
        <v>3</v>
      </c>
      <c r="G18" s="92">
        <v>48</v>
      </c>
      <c r="H18" s="92">
        <v>6</v>
      </c>
      <c r="I18" s="92">
        <v>41</v>
      </c>
      <c r="J18" s="92">
        <v>1</v>
      </c>
      <c r="K18" s="119">
        <v>7795.16</v>
      </c>
      <c r="L18" s="119">
        <v>3111.4</v>
      </c>
      <c r="M18" s="119">
        <v>270.10000000000002</v>
      </c>
      <c r="N18" s="119">
        <v>2841.3</v>
      </c>
      <c r="O18" s="92">
        <v>142</v>
      </c>
      <c r="P18" s="111"/>
      <c r="Q18" s="112"/>
      <c r="R18" s="120"/>
      <c r="S18" s="121" t="s">
        <v>47</v>
      </c>
      <c r="T18" s="122"/>
      <c r="U18" s="123"/>
      <c r="V18" s="123" t="s">
        <v>47</v>
      </c>
      <c r="W18" s="122"/>
      <c r="X18" s="123">
        <v>1384</v>
      </c>
      <c r="Y18" s="123">
        <v>19810769.760000002</v>
      </c>
      <c r="Z18" s="122">
        <v>46387</v>
      </c>
      <c r="AA18" s="123">
        <v>1106.78</v>
      </c>
      <c r="AB18" s="123">
        <v>16454697.48</v>
      </c>
      <c r="AC18" s="57">
        <v>46387</v>
      </c>
      <c r="AD18" s="123">
        <v>7795.16</v>
      </c>
      <c r="AE18" s="123" t="s">
        <v>63</v>
      </c>
      <c r="AF18" s="122">
        <v>46387</v>
      </c>
      <c r="AG18" s="123">
        <v>1106.78</v>
      </c>
      <c r="AH18" s="123">
        <v>31715677.390000001</v>
      </c>
      <c r="AI18" s="122"/>
      <c r="AJ18" s="71"/>
      <c r="AK18" s="71" t="s">
        <v>47</v>
      </c>
      <c r="AL18" s="57"/>
      <c r="AM18" s="71"/>
      <c r="AN18" s="71" t="s">
        <v>47</v>
      </c>
      <c r="AO18" s="124"/>
      <c r="AP18" s="71"/>
      <c r="AQ18" s="71" t="s">
        <v>47</v>
      </c>
      <c r="AR18" s="125"/>
      <c r="AS18" s="71"/>
      <c r="AT18" s="71" t="s">
        <v>47</v>
      </c>
      <c r="AU18" s="125"/>
      <c r="AV18" s="71"/>
      <c r="AW18" s="71" t="s">
        <v>47</v>
      </c>
      <c r="AX18" s="57"/>
      <c r="AY18" s="57"/>
      <c r="AZ18" s="71" t="s">
        <v>47</v>
      </c>
      <c r="BA18" s="126"/>
      <c r="BB18" s="127" t="s">
        <v>47</v>
      </c>
      <c r="BC18" s="128">
        <v>9245427.2300000004</v>
      </c>
      <c r="BD18" s="128">
        <v>3957042.86</v>
      </c>
      <c r="BE18" s="128" t="s">
        <v>64</v>
      </c>
      <c r="BF18" s="71" t="s">
        <v>47</v>
      </c>
      <c r="BG18" s="71" t="s">
        <v>47</v>
      </c>
      <c r="BH18" s="71" t="s">
        <v>47</v>
      </c>
      <c r="BI18" s="128" t="s">
        <v>64</v>
      </c>
    </row>
    <row r="19" spans="1:64" s="41" customFormat="1" ht="22.5" customHeight="1" x14ac:dyDescent="0.3">
      <c r="A19" s="65">
        <v>4</v>
      </c>
      <c r="B19" s="117" t="s">
        <v>72</v>
      </c>
      <c r="C19" s="92">
        <v>2000</v>
      </c>
      <c r="D19" s="77" t="s">
        <v>45</v>
      </c>
      <c r="E19" s="92">
        <v>10</v>
      </c>
      <c r="F19" s="92">
        <v>1</v>
      </c>
      <c r="G19" s="92">
        <v>40</v>
      </c>
      <c r="H19" s="93">
        <v>2</v>
      </c>
      <c r="I19" s="93">
        <v>38</v>
      </c>
      <c r="J19" s="93">
        <v>0</v>
      </c>
      <c r="K19" s="94">
        <v>3069.5</v>
      </c>
      <c r="L19" s="94">
        <v>2215.1</v>
      </c>
      <c r="M19" s="94">
        <v>64.3</v>
      </c>
      <c r="N19" s="94">
        <v>2150.8000000000002</v>
      </c>
      <c r="O19" s="93">
        <v>89</v>
      </c>
      <c r="P19" s="111"/>
      <c r="Q19" s="112"/>
      <c r="R19" s="89"/>
      <c r="S19" s="90" t="s">
        <v>47</v>
      </c>
      <c r="T19" s="91"/>
      <c r="U19" s="39">
        <v>1</v>
      </c>
      <c r="V19" s="39">
        <v>6119005.7699999996</v>
      </c>
      <c r="W19" s="38">
        <v>46387</v>
      </c>
      <c r="X19" s="73"/>
      <c r="Y19" s="39" t="s">
        <v>47</v>
      </c>
      <c r="Z19" s="38"/>
      <c r="AA19" s="39"/>
      <c r="AB19" s="39" t="s">
        <v>47</v>
      </c>
      <c r="AC19" s="57"/>
      <c r="AD19" s="39"/>
      <c r="AE19" s="39" t="s">
        <v>47</v>
      </c>
      <c r="AF19" s="40"/>
      <c r="AG19" s="39"/>
      <c r="AH19" s="39" t="s">
        <v>47</v>
      </c>
      <c r="AI19" s="40"/>
      <c r="AJ19" s="74"/>
      <c r="AK19" s="71" t="s">
        <v>47</v>
      </c>
      <c r="AL19" s="57"/>
      <c r="AM19" s="74"/>
      <c r="AN19" s="71" t="s">
        <v>47</v>
      </c>
      <c r="AO19" s="58"/>
      <c r="AP19" s="74"/>
      <c r="AQ19" s="71" t="s">
        <v>47</v>
      </c>
      <c r="AR19" s="58"/>
      <c r="AS19" s="74"/>
      <c r="AT19" s="71" t="s">
        <v>47</v>
      </c>
      <c r="AU19" s="58"/>
      <c r="AV19" s="74"/>
      <c r="AW19" s="71" t="s">
        <v>47</v>
      </c>
      <c r="AX19" s="75"/>
      <c r="AY19" s="75"/>
      <c r="AZ19" s="71" t="s">
        <v>47</v>
      </c>
      <c r="BA19" s="76"/>
      <c r="BB19" s="127" t="s">
        <v>47</v>
      </c>
      <c r="BC19" s="89">
        <v>305950.28999999998</v>
      </c>
      <c r="BD19" s="89">
        <v>130946.72</v>
      </c>
      <c r="BE19" s="89">
        <v>6555902.7800000003</v>
      </c>
      <c r="BF19" s="71" t="s">
        <v>47</v>
      </c>
      <c r="BG19" s="71" t="s">
        <v>47</v>
      </c>
      <c r="BH19" s="71" t="s">
        <v>47</v>
      </c>
      <c r="BI19" s="89">
        <v>6555902.7800000003</v>
      </c>
    </row>
    <row r="20" spans="1:64" s="41" customFormat="1" ht="22.5" customHeight="1" x14ac:dyDescent="0.3">
      <c r="A20" s="65">
        <v>5</v>
      </c>
      <c r="B20" s="117" t="s">
        <v>73</v>
      </c>
      <c r="C20" s="92">
        <v>1978</v>
      </c>
      <c r="D20" s="77" t="s">
        <v>53</v>
      </c>
      <c r="E20" s="92">
        <v>9</v>
      </c>
      <c r="F20" s="92">
        <v>1</v>
      </c>
      <c r="G20" s="92">
        <v>29</v>
      </c>
      <c r="H20" s="93">
        <v>20</v>
      </c>
      <c r="I20" s="93">
        <v>8</v>
      </c>
      <c r="J20" s="93">
        <v>1</v>
      </c>
      <c r="K20" s="94">
        <v>5782.9</v>
      </c>
      <c r="L20" s="94">
        <v>4075.2</v>
      </c>
      <c r="M20" s="94">
        <v>2467</v>
      </c>
      <c r="N20" s="94">
        <v>1608.2</v>
      </c>
      <c r="O20" s="93">
        <v>20</v>
      </c>
      <c r="P20" s="111"/>
      <c r="Q20" s="112"/>
      <c r="R20" s="89"/>
      <c r="S20" s="90" t="s">
        <v>47</v>
      </c>
      <c r="T20" s="91"/>
      <c r="U20" s="39">
        <v>1</v>
      </c>
      <c r="V20" s="39">
        <v>5793065.8200000003</v>
      </c>
      <c r="W20" s="38">
        <v>46387</v>
      </c>
      <c r="X20" s="39">
        <v>1046.0999999999999</v>
      </c>
      <c r="Y20" s="39">
        <v>14672274.310000001</v>
      </c>
      <c r="Z20" s="38">
        <v>46387</v>
      </c>
      <c r="AA20" s="39"/>
      <c r="AB20" s="39" t="s">
        <v>47</v>
      </c>
      <c r="AC20" s="57"/>
      <c r="AD20" s="39"/>
      <c r="AE20" s="39" t="s">
        <v>47</v>
      </c>
      <c r="AF20" s="40"/>
      <c r="AG20" s="39"/>
      <c r="AH20" s="39" t="s">
        <v>47</v>
      </c>
      <c r="AI20" s="40"/>
      <c r="AJ20" s="74"/>
      <c r="AK20" s="74" t="s">
        <v>47</v>
      </c>
      <c r="AL20" s="57"/>
      <c r="AM20" s="74"/>
      <c r="AN20" s="39" t="s">
        <v>47</v>
      </c>
      <c r="AO20" s="58"/>
      <c r="AP20" s="74"/>
      <c r="AQ20" s="39" t="s">
        <v>47</v>
      </c>
      <c r="AR20" s="58"/>
      <c r="AS20" s="74"/>
      <c r="AT20" s="39" t="s">
        <v>47</v>
      </c>
      <c r="AU20" s="58"/>
      <c r="AV20" s="74"/>
      <c r="AW20" s="39" t="s">
        <v>47</v>
      </c>
      <c r="AX20" s="75"/>
      <c r="AY20" s="75"/>
      <c r="AZ20" s="39" t="s">
        <v>47</v>
      </c>
      <c r="BA20" s="76"/>
      <c r="BB20" s="39" t="s">
        <v>47</v>
      </c>
      <c r="BC20" s="89">
        <v>1023267.01</v>
      </c>
      <c r="BD20" s="89">
        <v>437958.28</v>
      </c>
      <c r="BE20" s="89">
        <v>21926565.420000002</v>
      </c>
      <c r="BF20" s="71" t="s">
        <v>47</v>
      </c>
      <c r="BG20" s="71" t="s">
        <v>47</v>
      </c>
      <c r="BH20" s="71" t="s">
        <v>47</v>
      </c>
      <c r="BI20" s="89">
        <v>21926565.420000002</v>
      </c>
    </row>
    <row r="21" spans="1:64" s="41" customFormat="1" ht="22.5" customHeight="1" x14ac:dyDescent="0.3">
      <c r="A21" s="65">
        <v>6</v>
      </c>
      <c r="B21" s="117" t="s">
        <v>74</v>
      </c>
      <c r="C21" s="92">
        <v>1954</v>
      </c>
      <c r="D21" s="77" t="s">
        <v>53</v>
      </c>
      <c r="E21" s="92">
        <v>4</v>
      </c>
      <c r="F21" s="92">
        <v>7</v>
      </c>
      <c r="G21" s="92">
        <v>66</v>
      </c>
      <c r="H21" s="93">
        <v>6</v>
      </c>
      <c r="I21" s="93">
        <v>60</v>
      </c>
      <c r="J21" s="93">
        <v>0</v>
      </c>
      <c r="K21" s="94">
        <v>12604.9</v>
      </c>
      <c r="L21" s="94">
        <v>5862.9</v>
      </c>
      <c r="M21" s="94">
        <v>4567.8999999999996</v>
      </c>
      <c r="N21" s="94">
        <v>1295</v>
      </c>
      <c r="O21" s="93">
        <v>201</v>
      </c>
      <c r="P21" s="111"/>
      <c r="Q21" s="112"/>
      <c r="R21" s="89"/>
      <c r="S21" s="90" t="s">
        <v>47</v>
      </c>
      <c r="T21" s="91"/>
      <c r="U21" s="39"/>
      <c r="V21" s="39" t="s">
        <v>47</v>
      </c>
      <c r="W21" s="38"/>
      <c r="X21" s="39">
        <v>2490.9</v>
      </c>
      <c r="Y21" s="39">
        <v>35655091.329999998</v>
      </c>
      <c r="Z21" s="38">
        <v>46387</v>
      </c>
      <c r="AA21" s="39"/>
      <c r="AB21" s="39" t="s">
        <v>47</v>
      </c>
      <c r="AC21" s="57"/>
      <c r="AD21" s="39">
        <v>4825.17</v>
      </c>
      <c r="AE21" s="39">
        <v>45539812.979999997</v>
      </c>
      <c r="AF21" s="38">
        <v>46387</v>
      </c>
      <c r="AG21" s="39"/>
      <c r="AH21" s="39" t="s">
        <v>47</v>
      </c>
      <c r="AI21" s="40"/>
      <c r="AJ21" s="74">
        <v>29739</v>
      </c>
      <c r="AK21" s="74">
        <v>1278777</v>
      </c>
      <c r="AL21" s="57">
        <v>46387</v>
      </c>
      <c r="AM21" s="74"/>
      <c r="AN21" s="39" t="s">
        <v>47</v>
      </c>
      <c r="AO21" s="58"/>
      <c r="AP21" s="74"/>
      <c r="AQ21" s="39" t="s">
        <v>47</v>
      </c>
      <c r="AR21" s="58"/>
      <c r="AS21" s="74"/>
      <c r="AT21" s="39" t="s">
        <v>47</v>
      </c>
      <c r="AU21" s="58"/>
      <c r="AV21" s="74"/>
      <c r="AW21" s="39" t="s">
        <v>47</v>
      </c>
      <c r="AX21" s="75"/>
      <c r="AY21" s="75"/>
      <c r="AZ21" s="39" t="s">
        <v>47</v>
      </c>
      <c r="BA21" s="76"/>
      <c r="BB21" s="90" t="s">
        <v>47</v>
      </c>
      <c r="BC21" s="89">
        <v>4123684.07</v>
      </c>
      <c r="BD21" s="89">
        <v>1764936.78</v>
      </c>
      <c r="BE21" s="89">
        <v>88362302.159999996</v>
      </c>
      <c r="BF21" s="71" t="s">
        <v>47</v>
      </c>
      <c r="BG21" s="71" t="s">
        <v>47</v>
      </c>
      <c r="BH21" s="71" t="s">
        <v>47</v>
      </c>
      <c r="BI21" s="89">
        <v>88362302.159999996</v>
      </c>
    </row>
    <row r="22" spans="1:64" s="41" customFormat="1" ht="22.5" customHeight="1" x14ac:dyDescent="0.3">
      <c r="A22" s="65">
        <v>7</v>
      </c>
      <c r="B22" s="117" t="s">
        <v>65</v>
      </c>
      <c r="C22" s="92">
        <v>2000</v>
      </c>
      <c r="D22" s="77" t="s">
        <v>53</v>
      </c>
      <c r="E22" s="92">
        <v>9</v>
      </c>
      <c r="F22" s="92">
        <v>2</v>
      </c>
      <c r="G22" s="92">
        <v>86</v>
      </c>
      <c r="H22" s="93">
        <v>8</v>
      </c>
      <c r="I22" s="93">
        <v>78</v>
      </c>
      <c r="J22" s="93">
        <v>0</v>
      </c>
      <c r="K22" s="94">
        <v>10321</v>
      </c>
      <c r="L22" s="94">
        <v>8252.5</v>
      </c>
      <c r="M22" s="94">
        <v>0</v>
      </c>
      <c r="N22" s="94">
        <v>8252.5</v>
      </c>
      <c r="O22" s="93">
        <v>170</v>
      </c>
      <c r="P22" s="111"/>
      <c r="Q22" s="112"/>
      <c r="R22" s="89"/>
      <c r="S22" s="90" t="s">
        <v>47</v>
      </c>
      <c r="T22" s="91"/>
      <c r="U22" s="39">
        <v>2</v>
      </c>
      <c r="V22" s="39">
        <v>13492315.140000001</v>
      </c>
      <c r="W22" s="38">
        <v>46387</v>
      </c>
      <c r="X22" s="39"/>
      <c r="Y22" s="39" t="s">
        <v>47</v>
      </c>
      <c r="Z22" s="38"/>
      <c r="AA22" s="39"/>
      <c r="AB22" s="39" t="s">
        <v>47</v>
      </c>
      <c r="AC22" s="57"/>
      <c r="AD22" s="39"/>
      <c r="AE22" s="39" t="s">
        <v>47</v>
      </c>
      <c r="AF22" s="38"/>
      <c r="AG22" s="39"/>
      <c r="AH22" s="39" t="s">
        <v>47</v>
      </c>
      <c r="AI22" s="40"/>
      <c r="AJ22" s="74"/>
      <c r="AK22" s="74" t="s">
        <v>47</v>
      </c>
      <c r="AL22" s="57"/>
      <c r="AM22" s="74"/>
      <c r="AN22" s="39" t="s">
        <v>47</v>
      </c>
      <c r="AO22" s="58"/>
      <c r="AP22" s="74"/>
      <c r="AQ22" s="39" t="s">
        <v>47</v>
      </c>
      <c r="AR22" s="58"/>
      <c r="AS22" s="74"/>
      <c r="AT22" s="39" t="s">
        <v>47</v>
      </c>
      <c r="AU22" s="58"/>
      <c r="AV22" s="74"/>
      <c r="AW22" s="39" t="s">
        <v>47</v>
      </c>
      <c r="AX22" s="75"/>
      <c r="AY22" s="75"/>
      <c r="AZ22" s="39" t="s">
        <v>47</v>
      </c>
      <c r="BA22" s="76"/>
      <c r="BB22" s="90" t="s">
        <v>47</v>
      </c>
      <c r="BC22" s="89">
        <v>674615.76</v>
      </c>
      <c r="BD22" s="89">
        <v>288735.53999999998</v>
      </c>
      <c r="BE22" s="89">
        <v>14455666.439999999</v>
      </c>
      <c r="BF22" s="71" t="s">
        <v>47</v>
      </c>
      <c r="BG22" s="71" t="s">
        <v>47</v>
      </c>
      <c r="BH22" s="71" t="s">
        <v>47</v>
      </c>
      <c r="BI22" s="89">
        <v>14455666.439999999</v>
      </c>
    </row>
    <row r="23" spans="1:64" s="41" customFormat="1" ht="28.5" customHeight="1" x14ac:dyDescent="0.3">
      <c r="A23" s="65">
        <v>8</v>
      </c>
      <c r="B23" s="117" t="s">
        <v>75</v>
      </c>
      <c r="C23" s="92">
        <v>1950</v>
      </c>
      <c r="D23" s="77" t="s">
        <v>66</v>
      </c>
      <c r="E23" s="92">
        <v>2</v>
      </c>
      <c r="F23" s="92">
        <v>1</v>
      </c>
      <c r="G23" s="92">
        <v>8</v>
      </c>
      <c r="H23" s="93">
        <v>1</v>
      </c>
      <c r="I23" s="93">
        <v>7</v>
      </c>
      <c r="J23" s="93">
        <v>0</v>
      </c>
      <c r="K23" s="94">
        <v>490.09999999999997</v>
      </c>
      <c r="L23" s="94">
        <v>450.2</v>
      </c>
      <c r="M23" s="94">
        <v>51.4</v>
      </c>
      <c r="N23" s="94">
        <v>398.8</v>
      </c>
      <c r="O23" s="93">
        <v>21</v>
      </c>
      <c r="P23" s="111" t="s">
        <v>76</v>
      </c>
      <c r="Q23" s="112">
        <v>2025</v>
      </c>
      <c r="R23" s="89">
        <v>434.7</v>
      </c>
      <c r="S23" s="89">
        <v>2008187.83</v>
      </c>
      <c r="T23" s="91">
        <v>46387</v>
      </c>
      <c r="U23" s="39"/>
      <c r="V23" s="39" t="s">
        <v>47</v>
      </c>
      <c r="W23" s="38"/>
      <c r="X23" s="39"/>
      <c r="Y23" s="39" t="s">
        <v>47</v>
      </c>
      <c r="Z23" s="38"/>
      <c r="AA23" s="39"/>
      <c r="AB23" s="39" t="s">
        <v>47</v>
      </c>
      <c r="AC23" s="57"/>
      <c r="AD23" s="39"/>
      <c r="AE23" s="39" t="s">
        <v>47</v>
      </c>
      <c r="AF23" s="38"/>
      <c r="AG23" s="39"/>
      <c r="AH23" s="39" t="s">
        <v>47</v>
      </c>
      <c r="AI23" s="40"/>
      <c r="AJ23" s="74"/>
      <c r="AK23" s="74" t="s">
        <v>47</v>
      </c>
      <c r="AL23" s="57"/>
      <c r="AM23" s="74">
        <v>11814.48</v>
      </c>
      <c r="AN23" s="39">
        <v>7457417.9199999999</v>
      </c>
      <c r="AO23" s="38">
        <v>46387</v>
      </c>
      <c r="AP23" s="74"/>
      <c r="AQ23" s="39" t="s">
        <v>47</v>
      </c>
      <c r="AR23" s="58"/>
      <c r="AS23" s="74"/>
      <c r="AT23" s="39" t="s">
        <v>47</v>
      </c>
      <c r="AU23" s="58"/>
      <c r="AV23" s="74"/>
      <c r="AW23" s="39" t="s">
        <v>47</v>
      </c>
      <c r="AX23" s="75"/>
      <c r="AY23" s="75"/>
      <c r="AZ23" s="39" t="s">
        <v>47</v>
      </c>
      <c r="BA23" s="76"/>
      <c r="BB23" s="90" t="s">
        <v>47</v>
      </c>
      <c r="BC23" s="89">
        <v>473280.29</v>
      </c>
      <c r="BD23" s="89">
        <v>202563.96</v>
      </c>
      <c r="BE23" s="89">
        <v>10141450</v>
      </c>
      <c r="BF23" s="71" t="s">
        <v>47</v>
      </c>
      <c r="BG23" s="71" t="s">
        <v>47</v>
      </c>
      <c r="BH23" s="71" t="s">
        <v>47</v>
      </c>
      <c r="BI23" s="89">
        <v>10141450</v>
      </c>
    </row>
    <row r="24" spans="1:64" s="8" customFormat="1" ht="22.5" customHeight="1" x14ac:dyDescent="0.3">
      <c r="A24" s="28"/>
      <c r="B24" s="29"/>
      <c r="C24" s="30"/>
      <c r="D24" s="30"/>
      <c r="E24" s="30"/>
      <c r="F24" s="30"/>
      <c r="G24" s="30"/>
      <c r="H24" s="47"/>
      <c r="I24" s="30"/>
      <c r="J24" s="30"/>
      <c r="K24" s="47"/>
      <c r="L24" s="47"/>
      <c r="M24" s="47"/>
      <c r="N24" s="30"/>
      <c r="O24" s="30"/>
      <c r="P24" s="30"/>
      <c r="Q24" s="30"/>
      <c r="R24" s="31"/>
      <c r="S24" s="31"/>
      <c r="T24" s="30"/>
      <c r="U24" s="31"/>
      <c r="V24" s="31"/>
      <c r="W24" s="30"/>
      <c r="X24" s="30"/>
      <c r="Y24" s="31"/>
      <c r="Z24" s="30"/>
      <c r="AA24" s="30"/>
      <c r="AB24" s="30"/>
      <c r="AC24" s="30"/>
      <c r="AD24" s="30"/>
      <c r="AE24" s="31"/>
      <c r="AF24" s="30"/>
      <c r="AG24" s="30"/>
      <c r="AH24" s="31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6"/>
      <c r="AY24" s="36"/>
      <c r="AZ24" s="36"/>
      <c r="BA24" s="36"/>
      <c r="BB24" s="36"/>
      <c r="BC24" s="36"/>
      <c r="BD24" s="36"/>
      <c r="BE24" s="80"/>
      <c r="BF24" s="30"/>
      <c r="BG24" s="30"/>
      <c r="BH24" s="30"/>
      <c r="BI24" s="32" t="s">
        <v>54</v>
      </c>
    </row>
    <row r="25" spans="1:64" x14ac:dyDescent="0.25">
      <c r="A25" s="50"/>
      <c r="B25" s="50"/>
      <c r="C25" s="50"/>
      <c r="D25" s="50"/>
      <c r="E25" s="50"/>
      <c r="F25" s="50"/>
      <c r="G25" s="50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64" x14ac:dyDescent="0.25">
      <c r="A26" s="51"/>
      <c r="B26" s="51"/>
      <c r="C26" s="51"/>
      <c r="D26" s="51"/>
      <c r="E26" s="51"/>
      <c r="F26" s="51"/>
      <c r="G26" s="51"/>
      <c r="H26" s="179"/>
      <c r="I26" s="179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64" x14ac:dyDescent="0.25">
      <c r="A27" s="51"/>
      <c r="B27" s="51"/>
      <c r="C27" s="51"/>
      <c r="D27" s="51"/>
      <c r="E27" s="51"/>
      <c r="F27" s="50"/>
      <c r="G27" s="50"/>
      <c r="H27" s="52"/>
      <c r="I27" s="51"/>
      <c r="J27" s="51"/>
      <c r="K27" s="52"/>
      <c r="L27" s="137"/>
      <c r="M27" s="137"/>
      <c r="N27" s="138"/>
      <c r="O27" s="138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64" x14ac:dyDescent="0.25">
      <c r="A28" s="53"/>
      <c r="B28" s="53"/>
      <c r="C28" s="53"/>
      <c r="D28" s="51"/>
      <c r="E28" s="51"/>
      <c r="F28" s="50"/>
      <c r="G28" s="50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64" x14ac:dyDescent="0.25">
      <c r="A29" s="178"/>
      <c r="B29" s="178"/>
      <c r="C29" s="9"/>
      <c r="D29" s="9"/>
      <c r="E29" s="9"/>
      <c r="F29" s="9"/>
      <c r="G29" s="9"/>
      <c r="H29" s="48"/>
      <c r="I29" s="9"/>
    </row>
  </sheetData>
  <mergeCells count="43">
    <mergeCell ref="A29:B29"/>
    <mergeCell ref="H26:I26"/>
    <mergeCell ref="AP9:AR10"/>
    <mergeCell ref="A13:D13"/>
    <mergeCell ref="L9:L10"/>
    <mergeCell ref="K8:K10"/>
    <mergeCell ref="N9:N10"/>
    <mergeCell ref="F8:F10"/>
    <mergeCell ref="M9:M10"/>
    <mergeCell ref="A8:A10"/>
    <mergeCell ref="B8:B10"/>
    <mergeCell ref="C8:C10"/>
    <mergeCell ref="D8:D10"/>
    <mergeCell ref="E8:E10"/>
    <mergeCell ref="G8:J8"/>
    <mergeCell ref="L8:N8"/>
    <mergeCell ref="R8:AL8"/>
    <mergeCell ref="BE8:BI8"/>
    <mergeCell ref="BE9:BE10"/>
    <mergeCell ref="BF9:BI9"/>
    <mergeCell ref="AS9:AU10"/>
    <mergeCell ref="AV9:AX10"/>
    <mergeCell ref="AM8:BD8"/>
    <mergeCell ref="AY9:BA10"/>
    <mergeCell ref="BC9:BC10"/>
    <mergeCell ref="BD9:BD10"/>
    <mergeCell ref="BB9:BB10"/>
    <mergeCell ref="BE2:BI5"/>
    <mergeCell ref="G9:G10"/>
    <mergeCell ref="H9:J9"/>
    <mergeCell ref="L27:O27"/>
    <mergeCell ref="AG9:AI10"/>
    <mergeCell ref="AJ9:AL10"/>
    <mergeCell ref="R9:T10"/>
    <mergeCell ref="U9:W10"/>
    <mergeCell ref="X9:Z10"/>
    <mergeCell ref="AA9:AC10"/>
    <mergeCell ref="AD9:AF10"/>
    <mergeCell ref="W7:AL7"/>
    <mergeCell ref="O8:O10"/>
    <mergeCell ref="P8:P10"/>
    <mergeCell ref="Q8:Q10"/>
    <mergeCell ref="AM9:AO10"/>
  </mergeCells>
  <printOptions horizontalCentered="1"/>
  <pageMargins left="1.1811023622047245" right="0.19685039370078741" top="0.59055118110236227" bottom="0" header="0" footer="0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2025-06-02T14:14:49Z</cp:lastPrinted>
  <dcterms:created xsi:type="dcterms:W3CDTF">2017-02-13T07:26:00Z</dcterms:created>
  <dcterms:modified xsi:type="dcterms:W3CDTF">2025-09-01T11:39:27Z</dcterms:modified>
</cp:coreProperties>
</file>