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bezhimovaTA\Downloads\1151-8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Print_Area" localSheetId="0">Лист1!$A$1:$BI$36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4" i="1" l="1"/>
  <c r="BC14" i="1"/>
  <c r="AN15" i="1"/>
  <c r="AN14" i="1"/>
  <c r="AM15" i="1"/>
  <c r="AM14" i="1"/>
  <c r="AK14" i="1"/>
  <c r="AJ14" i="1"/>
  <c r="AH15" i="1"/>
  <c r="AH14" i="1"/>
  <c r="AG15" i="1"/>
  <c r="AG14" i="1"/>
  <c r="AD14" i="1"/>
  <c r="AB15" i="1"/>
  <c r="AB14" i="1"/>
  <c r="AA15" i="1"/>
  <c r="AA14" i="1"/>
  <c r="Y14" i="1"/>
  <c r="X14" i="1"/>
  <c r="V15" i="1"/>
  <c r="V14" i="1"/>
  <c r="U14" i="1"/>
  <c r="S15" i="1"/>
  <c r="S14" i="1"/>
  <c r="R15" i="1"/>
  <c r="R14" i="1"/>
  <c r="BD15" i="1" l="1"/>
  <c r="BC15" i="1"/>
  <c r="AK15" i="1"/>
  <c r="AJ15" i="1"/>
  <c r="AE15" i="1"/>
  <c r="AD15" i="1"/>
  <c r="Y15" i="1"/>
  <c r="X15" i="1"/>
  <c r="AQ15" i="1" l="1"/>
  <c r="AQ14" i="1" s="1"/>
  <c r="AP15" i="1"/>
  <c r="AP14" i="1" s="1"/>
</calcChain>
</file>

<file path=xl/sharedStrings.xml><?xml version="1.0" encoding="utf-8"?>
<sst xmlns="http://schemas.openxmlformats.org/spreadsheetml/2006/main" count="320" uniqueCount="85">
  <si>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</si>
  <si>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</si>
  <si>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</si>
  <si>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</si>
  <si>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</si>
  <si>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</si>
  <si>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</si>
  <si>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</si>
  <si>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</si>
  <si>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</si>
  <si>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</si>
  <si>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</si>
  <si>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</si>
  <si>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</si>
  <si>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</si>
  <si>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</si>
  <si>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</si>
  <si>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</si>
  <si>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</si>
  <si>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</si>
  <si>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</si>
  <si>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</si>
  <si>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</si>
  <si>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</si>
  <si>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</si>
  <si>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</si>
  <si>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</si>
  <si>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</si>
  <si>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</si>
  <si>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</si>
  <si>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</si>
  <si>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</si>
  <si>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</si>
  <si>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</si>
  <si>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</si>
  <si>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</si>
  <si>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</si>
  <si>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</si>
  <si>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</si>
  <si>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</si>
  <si>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</si>
  <si>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</si>
  <si>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</si>
  <si>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</si>
  <si>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</si>
  <si>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>кирпич</t>
  </si>
  <si>
    <t>Итого:</t>
  </si>
  <si>
    <t>0,00</t>
  </si>
  <si>
    <t>Устройство колясочной зоны</t>
  </si>
  <si>
    <t>ед</t>
  </si>
  <si>
    <t>Разработка проектной документации и ее экспертиза</t>
  </si>
  <si>
    <t>Осуществление функций строительного контроля</t>
  </si>
  <si>
    <t>Стоимость капитального ремонта</t>
  </si>
  <si>
    <t>"</t>
  </si>
  <si>
    <t>деревянные каркасные</t>
  </si>
  <si>
    <t>Авторский надзор за ОКН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</si>
  <si>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2027 г.
</t>
  </si>
  <si>
    <t>Итого КПР 2027:</t>
  </si>
  <si>
    <t>г. Электросталь, ул. Чернышевского, д. 57</t>
  </si>
  <si>
    <t>блочный</t>
  </si>
  <si>
    <t>панель</t>
  </si>
  <si>
    <t>г. Электросталь, ул. Первомайская, д. 012</t>
  </si>
  <si>
    <t>г. Электросталь, ул. Второва, д. 6</t>
  </si>
  <si>
    <t>г. Электросталь, ул. Второва, д. 8</t>
  </si>
  <si>
    <t>г. Электросталь, ул. Первомайская, д. 010</t>
  </si>
  <si>
    <t>г. Электросталь, ул. Загонова, д. 8</t>
  </si>
  <si>
    <t>г. Электросталь, ул. Рабочая, д. 13</t>
  </si>
  <si>
    <t>г. Электросталь, ул. Островского, д. 23</t>
  </si>
  <si>
    <t>г. Электросталь, ул. Островского, д. 1</t>
  </si>
  <si>
    <t>г. Электросталь, ул. Мира, д. 8</t>
  </si>
  <si>
    <t>г. Электросталь, ул. Карла Маркса, д. 53</t>
  </si>
  <si>
    <t>г. Электросталь, ул. Первомайская, д. 44</t>
  </si>
  <si>
    <t>Кровля Фундамент</t>
  </si>
  <si>
    <t>г. Электросталь, пр-т Ленина, д. 02к1</t>
  </si>
  <si>
    <t>г. Электросталь, пр-т Ленина, д. 02</t>
  </si>
  <si>
    <t>г. Электросталь, пр-т Ленина, д. 32/16</t>
  </si>
  <si>
    <t>155 600 250,00+ПСД</t>
  </si>
  <si>
    <t>256 455 000,00+ПСД</t>
  </si>
  <si>
    <t>83 685 000,00+ПСД</t>
  </si>
  <si>
    <t>495 740 250,00+ПСД</t>
  </si>
  <si>
    <t>1 002 337 917,49+ПСД</t>
  </si>
  <si>
    <t>266 870 076,68+ПСД</t>
  </si>
  <si>
    <t>41 742 373,94+ПСД</t>
  </si>
  <si>
    <t>107 814 673,31+ПСД</t>
  </si>
  <si>
    <t xml:space="preserve"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городского округа Электросталь                                                                                               Московской области                                                                                                                                      от 29.08.2025 № 1151/8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</si>
</sst>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39">
    <xf numFmtId="0" fontId="0" fillId="0" borderId="0" xfId="0"/>
    <xf numFmtId="0" fontId="9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NumberFormat="1" applyFont="1" applyAlignment="1">
      <alignment horizontal="center" wrapText="1"/>
    </xf>
    <xf numFmtId="0" fontId="21" fillId="2" borderId="14" xfId="0" applyFont="1" applyFill="1" applyBorder="1" applyAlignment="1" applyProtection="1">
      <alignment horizontal="center" vertical="center" wrapText="1"/>
    </xf>
    <xf numFmtId="0" fontId="22" fillId="2" borderId="16" xfId="0" applyFont="1" applyFill="1" applyBorder="1" applyAlignment="1" applyProtection="1">
      <alignment horizontal="center" vertical="center" wrapText="1"/>
    </xf>
    <xf numFmtId="0" fontId="6" fillId="2" borderId="0" xfId="0" applyFont="1" applyFill="1"/>
    <xf numFmtId="0" fontId="17" fillId="2" borderId="4" xfId="6" applyFont="1" applyFill="1" applyBorder="1" applyAlignment="1" applyProtection="1">
      <alignment horizontal="center" vertical="center" wrapText="1"/>
    </xf>
    <xf numFmtId="4" fontId="17" fillId="2" borderId="2" xfId="2" applyNumberFormat="1" applyFont="1" applyFill="1" applyBorder="1" applyAlignment="1">
      <alignment horizontal="center" vertical="center" wrapText="1"/>
    </xf>
    <xf numFmtId="0" fontId="26" fillId="2" borderId="0" xfId="0" applyFont="1" applyFill="1"/>
    <xf numFmtId="0" fontId="17" fillId="2" borderId="13" xfId="0" applyFont="1" applyFill="1" applyBorder="1" applyAlignment="1">
      <alignment horizontal="center" vertical="center"/>
    </xf>
    <xf numFmtId="0" fontId="17" fillId="3" borderId="13" xfId="8" applyFont="1" applyFill="1" applyBorder="1" applyAlignment="1" applyProtection="1">
      <alignment horizontal="center" vertical="center" wrapText="1" shrinkToFit="1"/>
    </xf>
    <xf numFmtId="4" fontId="17" fillId="2" borderId="13" xfId="0" applyNumberFormat="1" applyFont="1" applyFill="1" applyBorder="1" applyAlignment="1">
      <alignment horizontal="center" vertical="center"/>
    </xf>
    <xf numFmtId="4" fontId="17" fillId="2" borderId="13" xfId="2" applyNumberFormat="1" applyFont="1" applyFill="1" applyBorder="1" applyAlignment="1">
      <alignment horizontal="center" vertical="center" wrapText="1"/>
    </xf>
    <xf numFmtId="1" fontId="17" fillId="2" borderId="13" xfId="2" applyNumberFormat="1" applyFont="1" applyFill="1" applyBorder="1" applyAlignment="1">
      <alignment horizontal="center" vertical="center" wrapText="1"/>
    </xf>
    <xf numFmtId="0" fontId="18" fillId="2" borderId="0" xfId="0" applyFont="1" applyFill="1" applyBorder="1"/>
    <xf numFmtId="0" fontId="9" fillId="2" borderId="0" xfId="0" applyFont="1" applyFill="1"/>
    <xf numFmtId="0" fontId="10" fillId="2" borderId="1" xfId="6" applyFont="1" applyFill="1" applyBorder="1" applyAlignment="1">
      <alignment vertical="center" wrapText="1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0" applyNumberFormat="1" applyFont="1" applyFill="1" applyBorder="1" applyAlignment="1" applyProtection="1">
      <alignment horizontal="center" wrapText="1"/>
    </xf>
    <xf numFmtId="0" fontId="7" fillId="2" borderId="0" xfId="0" applyFont="1" applyFill="1"/>
    <xf numFmtId="1" fontId="17" fillId="2" borderId="2" xfId="2" applyNumberFormat="1" applyFont="1" applyFill="1" applyBorder="1" applyAlignment="1">
      <alignment horizontal="center" vertical="center" wrapText="1"/>
    </xf>
    <xf numFmtId="3" fontId="15" fillId="3" borderId="14" xfId="8" applyNumberFormat="1" applyFont="1" applyFill="1" applyBorder="1" applyAlignment="1" applyProtection="1">
      <alignment horizontal="center" vertical="center" wrapText="1" shrinkToFit="1"/>
    </xf>
    <xf numFmtId="0" fontId="15" fillId="3" borderId="13" xfId="8" applyNumberFormat="1" applyFont="1" applyFill="1" applyBorder="1" applyAlignment="1" applyProtection="1">
      <alignment horizontal="center" vertical="center" wrapText="1" shrinkToFit="1"/>
    </xf>
    <xf numFmtId="0" fontId="15" fillId="3" borderId="14" xfId="8" applyFont="1" applyFill="1" applyBorder="1" applyAlignment="1" applyProtection="1">
      <alignment horizontal="center" vertical="center" wrapText="1" shrinkToFit="1"/>
    </xf>
    <xf numFmtId="3" fontId="15" fillId="3" borderId="13" xfId="8" applyNumberFormat="1" applyFont="1" applyFill="1" applyBorder="1" applyAlignment="1" applyProtection="1">
      <alignment horizontal="center" vertical="center" wrapText="1" shrinkToFit="1"/>
    </xf>
    <xf numFmtId="4" fontId="15" fillId="3" borderId="13" xfId="8" applyNumberFormat="1" applyFont="1" applyFill="1" applyBorder="1" applyAlignment="1" applyProtection="1">
      <alignment horizontal="center" vertical="center" wrapText="1" shrinkToFit="1"/>
    </xf>
    <xf numFmtId="4" fontId="15" fillId="2" borderId="13" xfId="6" applyNumberFormat="1" applyFont="1" applyFill="1" applyBorder="1" applyAlignment="1" applyProtection="1">
      <alignment horizontal="center" vertical="center" wrapText="1"/>
    </xf>
    <xf numFmtId="1" fontId="15" fillId="2" borderId="13" xfId="6" applyNumberFormat="1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0" fontId="26" fillId="4" borderId="0" xfId="0" applyFont="1" applyFill="1"/>
    <xf numFmtId="0" fontId="7" fillId="2" borderId="0" xfId="6" applyFont="1" applyFill="1"/>
    <xf numFmtId="0" fontId="7" fillId="2" borderId="0" xfId="6" applyFont="1" applyFill="1" applyAlignment="1">
      <alignment horizontal="center"/>
    </xf>
    <xf numFmtId="14" fontId="6" fillId="2" borderId="0" xfId="0" applyNumberFormat="1" applyFont="1" applyFill="1"/>
    <xf numFmtId="0" fontId="11" fillId="2" borderId="0" xfId="0" applyFont="1" applyFill="1"/>
    <xf numFmtId="0" fontId="8" fillId="2" borderId="0" xfId="6" applyFont="1" applyFill="1" applyAlignment="1" applyProtection="1">
      <alignment horizontal="left" wrapText="1"/>
    </xf>
    <xf numFmtId="49" fontId="7" fillId="2" borderId="0" xfId="6" applyNumberFormat="1" applyFont="1" applyFill="1" applyBorder="1" applyAlignment="1"/>
    <xf numFmtId="0" fontId="10" fillId="2" borderId="0" xfId="6" applyFont="1" applyFill="1" applyBorder="1" applyAlignment="1">
      <alignment vertical="center" wrapText="1"/>
    </xf>
    <xf numFmtId="0" fontId="10" fillId="2" borderId="0" xfId="6" applyFont="1" applyFill="1" applyBorder="1" applyAlignment="1">
      <alignment horizontal="center" vertical="center" wrapText="1"/>
    </xf>
    <xf numFmtId="0" fontId="6" fillId="2" borderId="0" xfId="0" applyFont="1" applyFill="1" applyAlignment="1"/>
    <xf numFmtId="14" fontId="6" fillId="2" borderId="0" xfId="0" applyNumberFormat="1" applyFont="1" applyFill="1" applyAlignment="1"/>
    <xf numFmtId="1" fontId="15" fillId="2" borderId="2" xfId="0" applyNumberFormat="1" applyFont="1" applyFill="1" applyBorder="1" applyAlignment="1" applyProtection="1">
      <alignment horizontal="center" vertical="center" textRotation="90" wrapText="1"/>
    </xf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3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5" fillId="2" borderId="2" xfId="0" applyFont="1" applyFill="1" applyBorder="1" applyAlignment="1" applyProtection="1">
      <alignment horizontal="center" vertical="center" textRotation="90"/>
    </xf>
    <xf numFmtId="1" fontId="15" fillId="2" borderId="2" xfId="0" applyNumberFormat="1" applyFont="1" applyFill="1" applyBorder="1" applyAlignment="1" applyProtection="1">
      <alignment horizontal="center" vertical="center" textRotation="90"/>
    </xf>
    <xf numFmtId="1" fontId="15" fillId="2" borderId="2" xfId="0" applyNumberFormat="1" applyFont="1" applyFill="1" applyBorder="1" applyAlignment="1" applyProtection="1">
      <alignment horizontal="center" vertical="center" wrapText="1"/>
    </xf>
    <xf numFmtId="2" fontId="17" fillId="2" borderId="2" xfId="0" applyNumberFormat="1" applyFont="1" applyFill="1" applyBorder="1" applyAlignment="1"/>
    <xf numFmtId="1" fontId="15" fillId="2" borderId="2" xfId="6" applyNumberFormat="1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14" fontId="15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6" applyFont="1" applyFill="1" applyBorder="1" applyAlignment="1" applyProtection="1">
      <alignment horizontal="center" vertical="center" wrapText="1"/>
    </xf>
    <xf numFmtId="0" fontId="16" fillId="2" borderId="2" xfId="0" applyNumberFormat="1" applyFont="1" applyFill="1" applyBorder="1" applyAlignment="1">
      <alignment horizontal="center" wrapText="1"/>
    </xf>
    <xf numFmtId="0" fontId="17" fillId="2" borderId="2" xfId="0" applyNumberFormat="1" applyFont="1" applyFill="1" applyBorder="1" applyAlignment="1">
      <alignment horizontal="center" wrapText="1"/>
    </xf>
    <xf numFmtId="0" fontId="15" fillId="2" borderId="2" xfId="6" applyNumberFormat="1" applyFont="1" applyFill="1" applyBorder="1" applyAlignment="1" applyProtection="1">
      <alignment horizontal="center" wrapText="1"/>
    </xf>
    <xf numFmtId="0" fontId="15" fillId="2" borderId="17" xfId="6" applyNumberFormat="1" applyFont="1" applyFill="1" applyBorder="1" applyAlignment="1" applyProtection="1">
      <alignment horizontal="center" wrapText="1"/>
    </xf>
    <xf numFmtId="0" fontId="11" fillId="2" borderId="0" xfId="0" applyNumberFormat="1" applyFont="1" applyFill="1" applyAlignment="1">
      <alignment horizontal="center" wrapText="1"/>
    </xf>
    <xf numFmtId="0" fontId="15" fillId="3" borderId="2" xfId="8" applyFont="1" applyFill="1" applyBorder="1" applyAlignment="1" applyProtection="1">
      <alignment horizontal="center" vertical="center" wrapText="1" shrinkToFit="1"/>
    </xf>
    <xf numFmtId="0" fontId="16" fillId="2" borderId="13" xfId="0" applyFont="1" applyFill="1" applyBorder="1" applyAlignment="1">
      <alignment horizontal="center" vertical="center"/>
    </xf>
    <xf numFmtId="4" fontId="16" fillId="2" borderId="13" xfId="0" applyNumberFormat="1" applyFont="1" applyFill="1" applyBorder="1" applyAlignment="1">
      <alignment horizontal="center" vertical="center"/>
    </xf>
    <xf numFmtId="0" fontId="15" fillId="3" borderId="14" xfId="8" applyNumberFormat="1" applyFont="1" applyFill="1" applyBorder="1" applyAlignment="1" applyProtection="1">
      <alignment horizontal="center" vertical="center" wrapText="1" shrinkToFit="1"/>
    </xf>
    <xf numFmtId="4" fontId="15" fillId="3" borderId="14" xfId="8" applyNumberFormat="1" applyFont="1" applyFill="1" applyBorder="1" applyAlignment="1" applyProtection="1">
      <alignment horizontal="center" vertical="center" wrapText="1" shrinkToFit="1"/>
    </xf>
    <xf numFmtId="0" fontId="15" fillId="2" borderId="0" xfId="6" applyFont="1" applyFill="1" applyBorder="1" applyAlignment="1" applyProtection="1">
      <alignment horizontal="center" vertical="top" wrapText="1"/>
    </xf>
    <xf numFmtId="0" fontId="18" fillId="2" borderId="0" xfId="0" applyFont="1" applyFill="1" applyBorder="1" applyAlignment="1">
      <alignment horizontal="center"/>
    </xf>
    <xf numFmtId="4" fontId="16" fillId="2" borderId="0" xfId="0" applyNumberFormat="1" applyFont="1" applyFill="1" applyBorder="1"/>
    <xf numFmtId="0" fontId="16" fillId="2" borderId="0" xfId="0" applyFont="1" applyFill="1" applyBorder="1"/>
    <xf numFmtId="14" fontId="18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2" fillId="2" borderId="0" xfId="0" applyFont="1" applyFill="1"/>
    <xf numFmtId="0" fontId="9" fillId="2" borderId="0" xfId="0" applyFont="1" applyFill="1" applyAlignment="1">
      <alignment horizontal="center"/>
    </xf>
    <xf numFmtId="0" fontId="18" fillId="2" borderId="0" xfId="0" applyFont="1" applyFill="1"/>
    <xf numFmtId="14" fontId="9" fillId="2" borderId="0" xfId="0" applyNumberFormat="1" applyFont="1" applyFill="1"/>
    <xf numFmtId="0" fontId="7" fillId="2" borderId="0" xfId="0" applyFont="1" applyFill="1" applyAlignment="1"/>
    <xf numFmtId="0" fontId="20" fillId="2" borderId="0" xfId="0" applyFont="1" applyFill="1" applyAlignment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4" fontId="18" fillId="2" borderId="0" xfId="0" applyNumberFormat="1" applyFont="1" applyFill="1"/>
    <xf numFmtId="4" fontId="9" fillId="2" borderId="0" xfId="0" applyNumberFormat="1" applyFont="1" applyFill="1"/>
    <xf numFmtId="0" fontId="17" fillId="3" borderId="0" xfId="8" applyFont="1" applyFill="1" applyBorder="1" applyAlignment="1" applyProtection="1">
      <alignment horizontal="center" vertical="center" wrapText="1" shrinkToFit="1"/>
    </xf>
    <xf numFmtId="0" fontId="15" fillId="3" borderId="25" xfId="8" applyFont="1" applyFill="1" applyBorder="1" applyAlignment="1" applyProtection="1">
      <alignment horizontal="center" vertical="center" wrapText="1" shrinkToFit="1"/>
    </xf>
    <xf numFmtId="4" fontId="17" fillId="2" borderId="24" xfId="2" applyNumberFormat="1" applyFont="1" applyFill="1" applyBorder="1" applyAlignment="1">
      <alignment horizontal="center" vertical="center" wrapText="1"/>
    </xf>
    <xf numFmtId="1" fontId="17" fillId="2" borderId="24" xfId="2" applyNumberFormat="1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/>
    </xf>
    <xf numFmtId="4" fontId="17" fillId="2" borderId="26" xfId="0" applyNumberFormat="1" applyFont="1" applyFill="1" applyBorder="1" applyAlignment="1">
      <alignment horizontal="center" vertical="center"/>
    </xf>
    <xf numFmtId="4" fontId="17" fillId="2" borderId="26" xfId="2" applyNumberFormat="1" applyFont="1" applyFill="1" applyBorder="1" applyAlignment="1">
      <alignment horizontal="center" vertical="center" wrapText="1"/>
    </xf>
    <xf numFmtId="1" fontId="17" fillId="2" borderId="26" xfId="2" applyNumberFormat="1" applyFont="1" applyFill="1" applyBorder="1" applyAlignment="1">
      <alignment horizontal="center" vertical="center" wrapText="1"/>
    </xf>
    <xf numFmtId="0" fontId="15" fillId="3" borderId="2" xfId="8" applyNumberFormat="1" applyFont="1" applyFill="1" applyBorder="1" applyAlignment="1" applyProtection="1">
      <alignment horizontal="center" vertical="center" wrapText="1" shrinkToFit="1"/>
    </xf>
    <xf numFmtId="3" fontId="15" fillId="3" borderId="2" xfId="8" applyNumberFormat="1" applyFont="1" applyFill="1" applyBorder="1" applyAlignment="1" applyProtection="1">
      <alignment horizontal="center" vertical="center" wrapText="1" shrinkToFit="1"/>
    </xf>
    <xf numFmtId="4" fontId="15" fillId="3" borderId="2" xfId="8" applyNumberFormat="1" applyFont="1" applyFill="1" applyBorder="1" applyAlignment="1" applyProtection="1">
      <alignment horizontal="center" vertical="center" wrapText="1" shrinkToFit="1"/>
    </xf>
    <xf numFmtId="0" fontId="17" fillId="2" borderId="0" xfId="6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0" xfId="2" applyNumberFormat="1" applyFont="1" applyFill="1" applyBorder="1" applyAlignment="1">
      <alignment horizontal="center" vertical="center" wrapText="1"/>
    </xf>
    <xf numFmtId="1" fontId="17" fillId="2" borderId="0" xfId="2" applyNumberFormat="1" applyFont="1" applyFill="1" applyBorder="1" applyAlignment="1">
      <alignment horizontal="center" vertical="center" wrapText="1"/>
    </xf>
    <xf numFmtId="4" fontId="17" fillId="3" borderId="0" xfId="0" applyNumberFormat="1" applyFont="1" applyFill="1" applyBorder="1" applyAlignment="1" applyProtection="1">
      <alignment horizontal="center" vertical="center" wrapText="1"/>
    </xf>
    <xf numFmtId="2" fontId="17" fillId="2" borderId="0" xfId="0" applyNumberFormat="1" applyFont="1" applyFill="1" applyBorder="1" applyAlignment="1">
      <alignment horizontal="center" vertical="center"/>
    </xf>
    <xf numFmtId="14" fontId="17" fillId="2" borderId="0" xfId="0" applyNumberFormat="1" applyFont="1" applyFill="1" applyBorder="1" applyAlignment="1">
      <alignment horizontal="center" vertical="center"/>
    </xf>
    <xf numFmtId="14" fontId="17" fillId="2" borderId="0" xfId="2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right" vertical="center" wrapText="1"/>
    </xf>
    <xf numFmtId="0" fontId="17" fillId="2" borderId="0" xfId="0" applyFont="1" applyFill="1" applyBorder="1" applyAlignment="1" applyProtection="1">
      <alignment horizontal="right" vertical="center" wrapText="1"/>
    </xf>
    <xf numFmtId="0" fontId="8" fillId="2" borderId="0" xfId="6" applyFont="1" applyFill="1" applyAlignment="1" applyProtection="1">
      <alignment horizontal="left" wrapText="1"/>
    </xf>
    <xf numFmtId="0" fontId="17" fillId="2" borderId="0" xfId="8" applyFont="1" applyFill="1" applyBorder="1" applyAlignment="1" applyProtection="1">
      <alignment horizontal="left" vertical="center" wrapText="1"/>
    </xf>
    <xf numFmtId="0" fontId="15" fillId="2" borderId="0" xfId="8" applyFont="1" applyFill="1" applyBorder="1" applyAlignment="1" applyProtection="1">
      <alignment horizontal="left" vertical="top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0" xfId="6" applyNumberFormat="1" applyFont="1" applyFill="1" applyBorder="1" applyAlignment="1" applyProtection="1">
      <alignment horizontal="center" wrapText="1"/>
    </xf>
    <xf numFmtId="0" fontId="17" fillId="2" borderId="21" xfId="0" applyFont="1" applyFill="1" applyBorder="1" applyAlignment="1" applyProtection="1">
      <alignment horizontal="center" vertical="center" wrapText="1"/>
    </xf>
    <xf numFmtId="4" fontId="17" fillId="2" borderId="21" xfId="0" applyNumberFormat="1" applyFont="1" applyFill="1" applyBorder="1" applyAlignment="1" applyProtection="1">
      <alignment horizontal="center" vertical="center" wrapText="1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1" fontId="15" fillId="2" borderId="2" xfId="0" applyNumberFormat="1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7" fillId="2" borderId="14" xfId="8" applyFont="1" applyFill="1" applyBorder="1" applyAlignment="1" applyProtection="1">
      <alignment horizontal="left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3" borderId="2" xfId="8" applyFont="1" applyFill="1" applyBorder="1" applyAlignment="1" applyProtection="1">
      <alignment horizontal="center" vertical="center" wrapText="1" shrinkToFit="1"/>
    </xf>
    <xf numFmtId="4" fontId="17" fillId="2" borderId="2" xfId="0" applyNumberFormat="1" applyFont="1" applyFill="1" applyBorder="1" applyAlignment="1">
      <alignment horizontal="center" vertical="center"/>
    </xf>
    <xf numFmtId="0" fontId="17" fillId="2" borderId="25" xfId="8" applyFont="1" applyFill="1" applyBorder="1" applyAlignment="1" applyProtection="1">
      <alignment horizontal="left" vertical="center" wrapText="1"/>
    </xf>
    <xf numFmtId="0" fontId="17" fillId="2" borderId="2" xfId="8" applyFont="1" applyFill="1" applyBorder="1" applyAlignment="1" applyProtection="1">
      <alignment horizontal="left" vertical="center" wrapText="1"/>
    </xf>
    <xf numFmtId="0" fontId="17" fillId="2" borderId="24" xfId="0" applyFont="1" applyFill="1" applyBorder="1" applyAlignment="1">
      <alignment horizontal="center" vertical="center"/>
    </xf>
    <xf numFmtId="4" fontId="17" fillId="2" borderId="24" xfId="0" applyNumberFormat="1" applyFont="1" applyFill="1" applyBorder="1" applyAlignment="1">
      <alignment horizontal="center" vertical="center"/>
    </xf>
    <xf numFmtId="14" fontId="17" fillId="2" borderId="2" xfId="0" applyNumberFormat="1" applyFont="1" applyFill="1" applyBorder="1" applyAlignment="1">
      <alignment horizontal="center" vertical="center"/>
    </xf>
    <xf numFmtId="14" fontId="17" fillId="2" borderId="2" xfId="2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vertical="center"/>
    </xf>
    <xf numFmtId="0" fontId="3" fillId="2" borderId="21" xfId="0" applyFont="1" applyFill="1" applyBorder="1" applyAlignment="1" applyProtection="1">
      <alignment horizontal="right" vertical="center" wrapText="1"/>
    </xf>
    <xf numFmtId="4" fontId="17" fillId="3" borderId="21" xfId="0" applyNumberFormat="1" applyFont="1" applyFill="1" applyBorder="1" applyAlignment="1" applyProtection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/>
    </xf>
    <xf numFmtId="14" fontId="25" fillId="2" borderId="2" xfId="0" applyNumberFormat="1" applyFont="1" applyFill="1" applyBorder="1" applyAlignment="1">
      <alignment horizontal="center" vertical="center"/>
    </xf>
    <xf numFmtId="4" fontId="17" fillId="3" borderId="14" xfId="0" applyNumberFormat="1" applyFont="1" applyFill="1" applyBorder="1" applyAlignment="1" applyProtection="1">
      <alignment horizontal="center" vertical="center" wrapText="1"/>
    </xf>
    <xf numFmtId="4" fontId="17" fillId="3" borderId="27" xfId="0" applyNumberFormat="1" applyFont="1" applyFill="1" applyBorder="1" applyAlignment="1" applyProtection="1">
      <alignment horizontal="center" vertical="center" wrapText="1"/>
    </xf>
    <xf numFmtId="4" fontId="17" fillId="3" borderId="16" xfId="0" applyNumberFormat="1" applyFont="1" applyFill="1" applyBorder="1" applyAlignment="1" applyProtection="1">
      <alignment horizontal="center" vertical="center" wrapText="1"/>
    </xf>
    <xf numFmtId="14" fontId="17" fillId="2" borderId="22" xfId="0" applyNumberFormat="1" applyFont="1" applyFill="1" applyBorder="1" applyAlignment="1">
      <alignment horizontal="center" vertical="center"/>
    </xf>
    <xf numFmtId="4" fontId="17" fillId="2" borderId="22" xfId="0" applyNumberFormat="1" applyFont="1" applyFill="1" applyBorder="1" applyAlignment="1">
      <alignment horizontal="center" vertical="center"/>
    </xf>
    <xf numFmtId="14" fontId="17" fillId="2" borderId="22" xfId="2" applyNumberFormat="1" applyFont="1" applyFill="1" applyBorder="1" applyAlignment="1">
      <alignment horizontal="center" vertical="center" wrapText="1"/>
    </xf>
    <xf numFmtId="4" fontId="17" fillId="2" borderId="22" xfId="2" applyNumberFormat="1" applyFont="1" applyFill="1" applyBorder="1" applyAlignment="1">
      <alignment horizontal="center" vertical="center" wrapText="1"/>
    </xf>
    <xf numFmtId="14" fontId="25" fillId="2" borderId="22" xfId="0" applyNumberFormat="1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vertical="center"/>
    </xf>
    <xf numFmtId="0" fontId="3" fillId="2" borderId="16" xfId="0" applyFont="1" applyFill="1" applyBorder="1" applyAlignment="1" applyProtection="1">
      <alignment horizontal="right" vertical="center" wrapText="1"/>
    </xf>
    <xf numFmtId="4" fontId="17" fillId="3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0" fontId="17" fillId="2" borderId="6" xfId="6" applyFont="1" applyFill="1" applyBorder="1" applyAlignment="1" applyProtection="1">
      <alignment horizontal="center" vertical="center" wrapText="1"/>
    </xf>
    <xf numFmtId="4" fontId="17" fillId="2" borderId="16" xfId="0" applyNumberFormat="1" applyFont="1" applyFill="1" applyBorder="1" applyAlignment="1" applyProtection="1">
      <alignment horizontal="center" vertical="center" wrapText="1"/>
    </xf>
    <xf numFmtId="0" fontId="17" fillId="2" borderId="2" xfId="6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vertical="top"/>
    </xf>
    <xf numFmtId="0" fontId="16" fillId="0" borderId="2" xfId="0" applyFont="1" applyFill="1" applyBorder="1" applyAlignment="1"/>
    <xf numFmtId="0" fontId="16" fillId="0" borderId="2" xfId="0" applyFont="1" applyFill="1" applyBorder="1" applyAlignment="1">
      <alignment horizontal="center"/>
    </xf>
    <xf numFmtId="4" fontId="19" fillId="0" borderId="2" xfId="0" applyNumberFormat="1" applyFont="1" applyFill="1" applyBorder="1" applyAlignment="1" applyProtection="1">
      <alignment horizontal="center" vertical="center" wrapText="1"/>
    </xf>
    <xf numFmtId="14" fontId="19" fillId="0" borderId="2" xfId="0" applyNumberFormat="1" applyFont="1" applyFill="1" applyBorder="1" applyAlignment="1" applyProtection="1">
      <alignment horizontal="center" vertical="center" wrapText="1"/>
    </xf>
    <xf numFmtId="3" fontId="21" fillId="0" borderId="21" xfId="0" applyNumberFormat="1" applyFont="1" applyFill="1" applyBorder="1" applyAlignment="1" applyProtection="1">
      <alignment horizontal="right" vertical="top" wrapText="1"/>
    </xf>
    <xf numFmtId="0" fontId="21" fillId="0" borderId="23" xfId="0" applyFont="1" applyFill="1" applyBorder="1" applyAlignment="1" applyProtection="1">
      <alignment horizontal="right" vertical="top" wrapText="1"/>
    </xf>
    <xf numFmtId="0" fontId="21" fillId="0" borderId="2" xfId="0" applyFont="1" applyFill="1" applyBorder="1" applyAlignment="1" applyProtection="1">
      <alignment horizontal="right" vertical="top" wrapText="1"/>
    </xf>
    <xf numFmtId="0" fontId="16" fillId="0" borderId="2" xfId="0" applyFont="1" applyFill="1" applyBorder="1"/>
    <xf numFmtId="0" fontId="6" fillId="0" borderId="0" xfId="0" applyFont="1" applyFill="1"/>
    <xf numFmtId="4" fontId="17" fillId="0" borderId="2" xfId="0" applyNumberFormat="1" applyFont="1" applyFill="1" applyBorder="1" applyAlignment="1">
      <alignment horizontal="center" vertical="center"/>
    </xf>
    <xf numFmtId="14" fontId="17" fillId="2" borderId="22" xfId="0" applyNumberFormat="1" applyFont="1" applyFill="1" applyBorder="1" applyAlignment="1">
      <alignment vertical="center"/>
    </xf>
    <xf numFmtId="4" fontId="17" fillId="2" borderId="2" xfId="0" applyNumberFormat="1" applyFont="1" applyFill="1" applyBorder="1" applyAlignment="1" applyProtection="1">
      <alignment horizontal="center" vertical="center" wrapText="1"/>
    </xf>
    <xf numFmtId="2" fontId="17" fillId="2" borderId="18" xfId="6" applyNumberFormat="1" applyFont="1" applyFill="1" applyBorder="1" applyAlignment="1" applyProtection="1">
      <alignment horizontal="center" vertical="center"/>
    </xf>
    <xf numFmtId="2" fontId="17" fillId="2" borderId="20" xfId="6" applyNumberFormat="1" applyFont="1" applyFill="1" applyBorder="1" applyAlignment="1" applyProtection="1">
      <alignment horizontal="center" vertical="center"/>
    </xf>
    <xf numFmtId="2" fontId="17" fillId="2" borderId="19" xfId="6" applyNumberFormat="1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vertical="top"/>
    </xf>
    <xf numFmtId="0" fontId="17" fillId="2" borderId="13" xfId="0" applyFont="1" applyFill="1" applyBorder="1" applyAlignment="1"/>
    <xf numFmtId="0" fontId="17" fillId="2" borderId="13" xfId="0" applyFont="1" applyFill="1" applyBorder="1" applyAlignment="1">
      <alignment horizontal="center"/>
    </xf>
    <xf numFmtId="4" fontId="24" fillId="2" borderId="0" xfId="0" applyNumberFormat="1" applyFont="1" applyFill="1" applyBorder="1" applyAlignment="1" applyProtection="1">
      <alignment horizontal="center" vertical="center" wrapText="1"/>
    </xf>
    <xf numFmtId="4" fontId="24" fillId="2" borderId="13" xfId="0" applyNumberFormat="1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right" vertical="center" wrapText="1"/>
    </xf>
    <xf numFmtId="0" fontId="24" fillId="2" borderId="15" xfId="0" applyFont="1" applyFill="1" applyBorder="1" applyAlignment="1" applyProtection="1">
      <alignment horizontal="center" vertical="center" wrapText="1"/>
    </xf>
    <xf numFmtId="4" fontId="24" fillId="2" borderId="14" xfId="0" applyNumberFormat="1" applyFont="1" applyFill="1" applyBorder="1" applyAlignment="1" applyProtection="1">
      <alignment horizontal="center" vertical="center" wrapText="1"/>
    </xf>
    <xf numFmtId="4" fontId="24" fillId="2" borderId="21" xfId="0" applyNumberFormat="1" applyFont="1" applyFill="1" applyBorder="1" applyAlignment="1" applyProtection="1">
      <alignment horizontal="center" vertical="center" wrapText="1"/>
    </xf>
    <xf numFmtId="4" fontId="17" fillId="3" borderId="12" xfId="0" applyNumberFormat="1" applyFont="1" applyFill="1" applyBorder="1" applyAlignment="1" applyProtection="1">
      <alignment horizontal="center" vertical="center" wrapText="1"/>
    </xf>
    <xf numFmtId="4" fontId="17" fillId="2" borderId="13" xfId="0" applyNumberFormat="1" applyFont="1" applyFill="1" applyBorder="1" applyAlignment="1" applyProtection="1">
      <alignment horizontal="center" vertical="center" wrapText="1"/>
    </xf>
    <xf numFmtId="4" fontId="17" fillId="2" borderId="12" xfId="0" applyNumberFormat="1" applyFont="1" applyFill="1" applyBorder="1" applyAlignment="1" applyProtection="1">
      <alignment horizontal="center" vertical="center" wrapText="1"/>
    </xf>
    <xf numFmtId="0" fontId="8" fillId="2" borderId="0" xfId="6" applyFont="1" applyFill="1" applyAlignment="1" applyProtection="1">
      <alignment horizontal="left" wrapText="1"/>
    </xf>
    <xf numFmtId="0" fontId="14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wrapText="1"/>
    </xf>
    <xf numFmtId="2" fontId="15" fillId="0" borderId="3" xfId="6" applyNumberFormat="1" applyFont="1" applyFill="1" applyBorder="1" applyAlignment="1" applyProtection="1">
      <alignment horizontal="center" vertical="center"/>
    </xf>
    <xf numFmtId="2" fontId="15" fillId="0" borderId="7" xfId="6" applyNumberFormat="1" applyFont="1" applyFill="1" applyBorder="1" applyAlignment="1" applyProtection="1">
      <alignment horizontal="center" vertical="center"/>
    </xf>
    <xf numFmtId="2" fontId="15" fillId="0" borderId="11" xfId="6" applyNumberFormat="1" applyFont="1" applyFill="1" applyBorder="1" applyAlignment="1" applyProtection="1">
      <alignment horizontal="center" vertical="center"/>
    </xf>
    <xf numFmtId="4" fontId="15" fillId="2" borderId="5" xfId="0" applyNumberFormat="1" applyFont="1" applyFill="1" applyBorder="1" applyAlignment="1" applyProtection="1">
      <alignment horizontal="center" vertical="center" textRotation="90" wrapText="1"/>
    </xf>
    <xf numFmtId="4" fontId="15" fillId="2" borderId="4" xfId="0" applyNumberFormat="1" applyFont="1" applyFill="1" applyBorder="1" applyAlignment="1" applyProtection="1">
      <alignment horizontal="center" vertical="center" textRotation="90" wrapText="1"/>
    </xf>
    <xf numFmtId="4" fontId="15" fillId="2" borderId="6" xfId="0" applyNumberFormat="1" applyFont="1" applyFill="1" applyBorder="1" applyAlignment="1" applyProtection="1">
      <alignment horizontal="center" vertical="center" textRotation="90" wrapText="1"/>
    </xf>
    <xf numFmtId="1" fontId="15" fillId="2" borderId="5" xfId="0" applyNumberFormat="1" applyFont="1" applyFill="1" applyBorder="1" applyAlignment="1" applyProtection="1">
      <alignment horizontal="center" vertical="center" textRotation="90"/>
    </xf>
    <xf numFmtId="1" fontId="15" fillId="2" borderId="6" xfId="0" applyNumberFormat="1" applyFont="1" applyFill="1" applyBorder="1" applyAlignment="1" applyProtection="1">
      <alignment horizontal="center" vertical="center" textRotation="90"/>
    </xf>
    <xf numFmtId="1" fontId="15" fillId="2" borderId="4" xfId="0" applyNumberFormat="1" applyFont="1" applyFill="1" applyBorder="1" applyAlignment="1" applyProtection="1">
      <alignment horizontal="center" vertical="center" textRotation="90"/>
    </xf>
    <xf numFmtId="3" fontId="15" fillId="2" borderId="5" xfId="6" applyNumberFormat="1" applyFont="1" applyFill="1" applyBorder="1" applyAlignment="1" applyProtection="1">
      <alignment horizontal="center" vertical="center" wrapText="1"/>
    </xf>
    <xf numFmtId="3" fontId="15" fillId="2" borderId="6" xfId="6" applyNumberFormat="1" applyFont="1" applyFill="1" applyBorder="1" applyAlignment="1" applyProtection="1">
      <alignment horizontal="center" vertical="center" wrapText="1"/>
    </xf>
    <xf numFmtId="3" fontId="15" fillId="2" borderId="4" xfId="6" applyNumberFormat="1" applyFont="1" applyFill="1" applyBorder="1" applyAlignment="1" applyProtection="1">
      <alignment horizontal="center" vertical="center" wrapText="1"/>
    </xf>
    <xf numFmtId="4" fontId="15" fillId="2" borderId="5" xfId="6" applyNumberFormat="1" applyFont="1" applyFill="1" applyBorder="1" applyAlignment="1" applyProtection="1">
      <alignment horizontal="center" vertical="center" wrapText="1"/>
    </xf>
    <xf numFmtId="4" fontId="15" fillId="2" borderId="6" xfId="6" applyNumberFormat="1" applyFont="1" applyFill="1" applyBorder="1" applyAlignment="1" applyProtection="1">
      <alignment horizontal="center" vertical="center" wrapText="1"/>
    </xf>
    <xf numFmtId="4" fontId="15" fillId="2" borderId="4" xfId="6" applyNumberFormat="1" applyFont="1" applyFill="1" applyBorder="1" applyAlignment="1" applyProtection="1">
      <alignment horizontal="center" vertical="center" wrapText="1"/>
    </xf>
    <xf numFmtId="3" fontId="15" fillId="2" borderId="5" xfId="0" applyNumberFormat="1" applyFont="1" applyFill="1" applyBorder="1" applyAlignment="1" applyProtection="1">
      <alignment horizontal="center" vertical="center" textRotation="90" wrapText="1"/>
    </xf>
    <xf numFmtId="3" fontId="15" fillId="2" borderId="6" xfId="0" applyNumberFormat="1" applyFont="1" applyFill="1" applyBorder="1" applyAlignment="1" applyProtection="1">
      <alignment horizontal="center" vertical="center" textRotation="90" wrapText="1"/>
    </xf>
    <xf numFmtId="3" fontId="15" fillId="2" borderId="4" xfId="0" applyNumberFormat="1" applyFont="1" applyFill="1" applyBorder="1" applyAlignment="1" applyProtection="1">
      <alignment horizontal="center" vertical="center" textRotation="90" wrapText="1"/>
    </xf>
    <xf numFmtId="0" fontId="15" fillId="2" borderId="5" xfId="0" applyFont="1" applyFill="1" applyBorder="1" applyAlignment="1" applyProtection="1">
      <alignment horizontal="center" vertical="center" textRotation="90"/>
    </xf>
    <xf numFmtId="0" fontId="15" fillId="2" borderId="6" xfId="0" applyFont="1" applyFill="1" applyBorder="1" applyAlignment="1" applyProtection="1">
      <alignment horizontal="center" vertical="center" textRotation="90"/>
    </xf>
    <xf numFmtId="0" fontId="15" fillId="2" borderId="4" xfId="0" applyFont="1" applyFill="1" applyBorder="1" applyAlignment="1" applyProtection="1">
      <alignment horizontal="center" vertical="center" textRotation="90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4" fontId="15" fillId="2" borderId="22" xfId="0" applyNumberFormat="1" applyFont="1" applyFill="1" applyBorder="1" applyAlignment="1" applyProtection="1">
      <alignment horizontal="center" vertical="center" textRotation="90" wrapText="1"/>
    </xf>
    <xf numFmtId="4" fontId="15" fillId="2" borderId="18" xfId="0" applyNumberFormat="1" applyFont="1" applyFill="1" applyBorder="1" applyAlignment="1" applyProtection="1">
      <alignment horizontal="center" vertical="center" wrapText="1"/>
    </xf>
    <xf numFmtId="4" fontId="15" fillId="2" borderId="19" xfId="0" applyNumberFormat="1" applyFont="1" applyFill="1" applyBorder="1" applyAlignment="1" applyProtection="1">
      <alignment horizontal="center" vertical="center" wrapText="1"/>
    </xf>
    <xf numFmtId="4" fontId="15" fillId="2" borderId="20" xfId="0" applyNumberFormat="1" applyFont="1" applyFill="1" applyBorder="1" applyAlignment="1" applyProtection="1">
      <alignment horizontal="center" vertical="center" wrapText="1"/>
    </xf>
    <xf numFmtId="2" fontId="17" fillId="2" borderId="3" xfId="0" applyNumberFormat="1" applyFont="1" applyFill="1" applyBorder="1" applyAlignment="1">
      <alignment horizontal="center" vertical="center" wrapText="1"/>
    </xf>
    <xf numFmtId="2" fontId="17" fillId="2" borderId="7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15" fillId="2" borderId="28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/>
    <xf numFmtId="0" fontId="15" fillId="2" borderId="2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6" fillId="2" borderId="2" xfId="0" applyFont="1" applyFill="1" applyBorder="1" applyAlignment="1">
      <alignment horizontal="center" vertical="center" textRotation="90" wrapText="1"/>
    </xf>
    <xf numFmtId="1" fontId="15" fillId="2" borderId="2" xfId="0" applyNumberFormat="1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0" fillId="2" borderId="1" xfId="6" applyFont="1" applyFill="1" applyBorder="1" applyAlignment="1">
      <alignment horizontal="center" vertical="center" wrapText="1"/>
    </xf>
    <xf numFmtId="1" fontId="15" fillId="2" borderId="5" xfId="0" applyNumberFormat="1" applyFont="1" applyFill="1" applyBorder="1" applyAlignment="1" applyProtection="1">
      <alignment horizontal="center" vertical="center" textRotation="90" wrapText="1" readingOrder="1"/>
    </xf>
    <xf numFmtId="1" fontId="15" fillId="2" borderId="6" xfId="0" applyNumberFormat="1" applyFont="1" applyFill="1" applyBorder="1" applyAlignment="1" applyProtection="1">
      <alignment horizontal="center" vertical="center" textRotation="90" wrapText="1" readingOrder="1"/>
    </xf>
    <xf numFmtId="1" fontId="15" fillId="2" borderId="4" xfId="0" applyNumberFormat="1" applyFont="1" applyFill="1" applyBorder="1" applyAlignment="1" applyProtection="1">
      <alignment horizontal="center" vertical="center" textRotation="90" wrapText="1" readingOrder="1"/>
    </xf>
    <xf numFmtId="2" fontId="17" fillId="2" borderId="5" xfId="0" applyNumberFormat="1" applyFont="1" applyFill="1" applyBorder="1" applyAlignment="1">
      <alignment horizontal="center" vertical="center" textRotation="90" wrapText="1"/>
    </xf>
    <xf numFmtId="2" fontId="17" fillId="2" borderId="6" xfId="0" applyNumberFormat="1" applyFont="1" applyFill="1" applyBorder="1" applyAlignment="1">
      <alignment horizontal="center" vertical="center" textRotation="90" wrapText="1"/>
    </xf>
    <xf numFmtId="2" fontId="17" fillId="2" borderId="4" xfId="0" applyNumberFormat="1" applyFont="1" applyFill="1" applyBorder="1" applyAlignment="1">
      <alignment horizontal="center" vertical="center" textRotation="90" wrapText="1"/>
    </xf>
    <xf numFmtId="4" fontId="15" fillId="2" borderId="2" xfId="6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4" fontId="15" fillId="2" borderId="8" xfId="0" applyNumberFormat="1" applyFont="1" applyFill="1" applyBorder="1" applyAlignment="1" applyProtection="1">
      <alignment horizontal="center" vertical="center" wrapText="1"/>
    </xf>
    <xf numFmtId="4" fontId="15" fillId="2" borderId="9" xfId="0" applyNumberFormat="1" applyFont="1" applyFill="1" applyBorder="1" applyAlignment="1" applyProtection="1">
      <alignment horizontal="center" vertical="center" wrapText="1"/>
    </xf>
    <xf numFmtId="0" fontId="18" fillId="2" borderId="1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</cellXfs>
  <cellStyles count="25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3" xfId="21"/>
    <cellStyle name="Финансовый 3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7"/>
  <sheetViews>
    <sheetView tabSelected="1" view="pageBreakPreview" topLeftCell="U1" zoomScale="60" zoomScaleNormal="100" workbookViewId="0">
      <selection activeCell="BE2" sqref="BE2:BI5"/>
    </sheetView>
  </sheetViews>
  <sheetFormatPr defaultRowHeight="15.75" x14ac:dyDescent="0.25"/>
  <cols>
    <col min="1" max="1" width="5.42578125" style="17" customWidth="1"/>
    <col min="2" max="2" width="37.5703125" style="17" customWidth="1"/>
    <col min="3" max="3" width="5.140625" style="17" customWidth="1"/>
    <col min="4" max="4" width="12.140625" style="17" customWidth="1"/>
    <col min="5" max="5" width="4.140625" style="17" customWidth="1"/>
    <col min="6" max="6" width="4" style="17" customWidth="1"/>
    <col min="7" max="7" width="4.28515625" style="17" customWidth="1"/>
    <col min="8" max="8" width="4.7109375" style="70" customWidth="1"/>
    <col min="9" max="9" width="4.28515625" style="17" customWidth="1"/>
    <col min="10" max="10" width="3.7109375" style="17" customWidth="1"/>
    <col min="11" max="11" width="11.42578125" style="70" customWidth="1"/>
    <col min="12" max="12" width="10" style="70" customWidth="1"/>
    <col min="13" max="13" width="9.5703125" style="70" customWidth="1"/>
    <col min="14" max="14" width="9.7109375" style="17" customWidth="1"/>
    <col min="15" max="15" width="6" style="17" customWidth="1"/>
    <col min="16" max="16" width="10.140625" style="17" customWidth="1"/>
    <col min="17" max="17" width="6.28515625" style="17" customWidth="1"/>
    <col min="18" max="18" width="10.85546875" style="17" customWidth="1"/>
    <col min="19" max="19" width="14.140625" style="17" customWidth="1"/>
    <col min="20" max="20" width="10.42578125" style="17" customWidth="1"/>
    <col min="21" max="21" width="11.5703125" style="17" customWidth="1"/>
    <col min="22" max="22" width="14.140625" style="17" customWidth="1"/>
    <col min="23" max="23" width="10.140625" style="17" customWidth="1"/>
    <col min="24" max="24" width="10" style="17" customWidth="1"/>
    <col min="25" max="25" width="14" style="17" customWidth="1"/>
    <col min="26" max="26" width="10.140625" style="17" customWidth="1"/>
    <col min="27" max="27" width="8" style="17" customWidth="1"/>
    <col min="28" max="28" width="12.5703125" style="17" customWidth="1"/>
    <col min="29" max="29" width="10.7109375" style="17" customWidth="1"/>
    <col min="30" max="30" width="10.42578125" style="17" customWidth="1"/>
    <col min="31" max="31" width="19" style="17" customWidth="1"/>
    <col min="32" max="32" width="10.28515625" style="17" customWidth="1"/>
    <col min="33" max="33" width="8.28515625" style="17" customWidth="1"/>
    <col min="34" max="34" width="16.85546875" style="17" customWidth="1"/>
    <col min="35" max="35" width="10.140625" style="17" customWidth="1"/>
    <col min="36" max="36" width="10.5703125" style="17" customWidth="1"/>
    <col min="37" max="37" width="12.7109375" style="17" customWidth="1"/>
    <col min="38" max="38" width="10.140625" style="17" customWidth="1"/>
    <col min="39" max="39" width="8.85546875" style="17" customWidth="1"/>
    <col min="40" max="40" width="13.7109375" style="17" customWidth="1"/>
    <col min="41" max="41" width="10.5703125" style="17" customWidth="1"/>
    <col min="42" max="42" width="6.85546875" style="17" customWidth="1"/>
    <col min="43" max="43" width="5.85546875" style="17" customWidth="1"/>
    <col min="44" max="44" width="10.42578125" style="17" customWidth="1"/>
    <col min="45" max="45" width="5.140625" style="17" customWidth="1"/>
    <col min="46" max="46" width="5.28515625" style="17" customWidth="1"/>
    <col min="47" max="47" width="10.7109375" style="17" customWidth="1"/>
    <col min="48" max="48" width="5.140625" style="17" customWidth="1"/>
    <col min="49" max="49" width="5.42578125" style="17" customWidth="1"/>
    <col min="50" max="50" width="10.42578125" style="72" customWidth="1"/>
    <col min="51" max="51" width="5.140625" style="72" customWidth="1"/>
    <col min="52" max="52" width="5.28515625" style="72" customWidth="1"/>
    <col min="53" max="54" width="10.42578125" style="72" customWidth="1"/>
    <col min="55" max="55" width="16" style="72" customWidth="1"/>
    <col min="56" max="56" width="15.28515625" style="72" customWidth="1"/>
    <col min="57" max="57" width="20.7109375" style="7" customWidth="1"/>
    <col min="58" max="58" width="18.140625" style="17" customWidth="1"/>
    <col min="59" max="59" width="5.7109375" style="17" customWidth="1"/>
    <col min="60" max="60" width="5.28515625" style="17" customWidth="1"/>
    <col min="61" max="61" width="20.7109375" style="17" customWidth="1"/>
    <col min="62" max="65" width="9.140625" style="17"/>
    <col min="66" max="16384" width="9.140625" style="1"/>
  </cols>
  <sheetData>
    <row r="2" spans="1:65" ht="15" customHeight="1" x14ac:dyDescent="0.25">
      <c r="A2" s="32"/>
      <c r="B2" s="32"/>
      <c r="C2" s="32"/>
      <c r="D2" s="32"/>
      <c r="E2" s="32"/>
      <c r="F2" s="32"/>
      <c r="G2" s="32"/>
      <c r="H2" s="33"/>
      <c r="I2" s="32"/>
      <c r="J2" s="32"/>
      <c r="K2" s="33"/>
      <c r="L2" s="33"/>
      <c r="M2" s="33"/>
      <c r="N2" s="32"/>
      <c r="O2" s="32"/>
      <c r="P2" s="32"/>
      <c r="Q2" s="32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34"/>
      <c r="AY2" s="34"/>
      <c r="AZ2" s="34"/>
      <c r="BA2" s="34"/>
      <c r="BB2" s="34"/>
      <c r="BC2" s="34"/>
      <c r="BD2" s="34"/>
      <c r="BE2" s="171" t="s">
        <v>84</v>
      </c>
      <c r="BF2" s="171"/>
      <c r="BG2" s="171"/>
      <c r="BH2" s="171"/>
      <c r="BI2" s="171"/>
    </row>
    <row r="3" spans="1:65" ht="15" customHeight="1" x14ac:dyDescent="0.3">
      <c r="A3" s="32"/>
      <c r="B3" s="32"/>
      <c r="C3" s="32"/>
      <c r="D3" s="32"/>
      <c r="E3" s="32"/>
      <c r="F3" s="32"/>
      <c r="G3" s="32"/>
      <c r="H3" s="33"/>
      <c r="I3" s="32"/>
      <c r="J3" s="32"/>
      <c r="K3" s="33"/>
      <c r="L3" s="33"/>
      <c r="M3" s="33"/>
      <c r="N3" s="32"/>
      <c r="O3" s="32"/>
      <c r="P3" s="32"/>
      <c r="Q3" s="32"/>
      <c r="R3" s="7"/>
      <c r="S3" s="7"/>
      <c r="T3" s="7"/>
      <c r="U3" s="7"/>
      <c r="V3" s="7"/>
      <c r="W3" s="7"/>
      <c r="X3" s="7"/>
      <c r="Y3" s="35">
        <v>4</v>
      </c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34"/>
      <c r="AY3" s="34"/>
      <c r="AZ3" s="34"/>
      <c r="BA3" s="34"/>
      <c r="BB3" s="34"/>
      <c r="BC3" s="34"/>
      <c r="BD3" s="34"/>
      <c r="BE3" s="171"/>
      <c r="BF3" s="171"/>
      <c r="BG3" s="171"/>
      <c r="BH3" s="171"/>
      <c r="BI3" s="171"/>
    </row>
    <row r="4" spans="1:65" ht="15" customHeight="1" x14ac:dyDescent="0.25">
      <c r="A4" s="32"/>
      <c r="B4" s="32"/>
      <c r="C4" s="32"/>
      <c r="D4" s="32"/>
      <c r="E4" s="32"/>
      <c r="F4" s="32"/>
      <c r="G4" s="32"/>
      <c r="H4" s="33"/>
      <c r="I4" s="32"/>
      <c r="J4" s="32"/>
      <c r="K4" s="33"/>
      <c r="L4" s="33"/>
      <c r="M4" s="33"/>
      <c r="N4" s="32"/>
      <c r="O4" s="32"/>
      <c r="P4" s="32"/>
      <c r="Q4" s="32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34"/>
      <c r="AY4" s="34"/>
      <c r="AZ4" s="34"/>
      <c r="BA4" s="34"/>
      <c r="BB4" s="34"/>
      <c r="BC4" s="34"/>
      <c r="BD4" s="34"/>
      <c r="BE4" s="171"/>
      <c r="BF4" s="171"/>
      <c r="BG4" s="171"/>
      <c r="BH4" s="171"/>
      <c r="BI4" s="171"/>
    </row>
    <row r="5" spans="1:65" ht="54.75" customHeight="1" x14ac:dyDescent="0.25">
      <c r="A5" s="32"/>
      <c r="B5" s="32"/>
      <c r="C5" s="32"/>
      <c r="D5" s="32"/>
      <c r="E5" s="32"/>
      <c r="F5" s="32"/>
      <c r="G5" s="32"/>
      <c r="H5" s="33"/>
      <c r="I5" s="32"/>
      <c r="J5" s="32"/>
      <c r="K5" s="33"/>
      <c r="L5" s="33"/>
      <c r="M5" s="33"/>
      <c r="N5" s="32"/>
      <c r="O5" s="32"/>
      <c r="P5" s="32"/>
      <c r="Q5" s="32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34"/>
      <c r="AY5" s="34"/>
      <c r="AZ5" s="34"/>
      <c r="BA5" s="34"/>
      <c r="BB5" s="34"/>
      <c r="BC5" s="34"/>
      <c r="BD5" s="34"/>
      <c r="BE5" s="171"/>
      <c r="BF5" s="171"/>
      <c r="BG5" s="171"/>
      <c r="BH5" s="171"/>
      <c r="BI5" s="171"/>
    </row>
    <row r="6" spans="1:65" ht="15" customHeight="1" x14ac:dyDescent="0.25">
      <c r="A6" s="32"/>
      <c r="B6" s="32"/>
      <c r="C6" s="32"/>
      <c r="D6" s="32"/>
      <c r="E6" s="32"/>
      <c r="F6" s="32"/>
      <c r="G6" s="32"/>
      <c r="H6" s="33"/>
      <c r="I6" s="32"/>
      <c r="J6" s="32"/>
      <c r="K6" s="33"/>
      <c r="L6" s="33"/>
      <c r="M6" s="33"/>
      <c r="N6" s="32"/>
      <c r="O6" s="32"/>
      <c r="P6" s="32"/>
      <c r="Q6" s="32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34"/>
      <c r="AY6" s="34"/>
      <c r="AZ6" s="34"/>
      <c r="BA6" s="34"/>
      <c r="BB6" s="34"/>
      <c r="BC6" s="34"/>
      <c r="BD6" s="34"/>
      <c r="BE6" s="102"/>
      <c r="BF6" s="36"/>
      <c r="BG6" s="36"/>
      <c r="BH6" s="36"/>
      <c r="BI6" s="36"/>
    </row>
    <row r="7" spans="1:65" ht="66" customHeight="1" x14ac:dyDescent="0.25">
      <c r="A7" s="37"/>
      <c r="B7" s="38"/>
      <c r="C7" s="38"/>
      <c r="D7" s="38"/>
      <c r="E7" s="38"/>
      <c r="F7" s="38"/>
      <c r="G7" s="38"/>
      <c r="H7" s="39"/>
      <c r="I7" s="38"/>
      <c r="J7" s="38"/>
      <c r="K7" s="39"/>
      <c r="L7" s="39"/>
      <c r="M7" s="39"/>
      <c r="N7" s="38"/>
      <c r="O7" s="38"/>
      <c r="P7" s="38"/>
      <c r="Q7" s="38"/>
      <c r="R7" s="38"/>
      <c r="S7" s="38"/>
      <c r="T7" s="38"/>
      <c r="U7" s="38"/>
      <c r="V7" s="38"/>
      <c r="W7" s="225" t="s">
        <v>56</v>
      </c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40"/>
      <c r="AX7" s="41"/>
      <c r="AY7" s="41"/>
      <c r="AZ7" s="41"/>
      <c r="BA7" s="41"/>
      <c r="BB7" s="41"/>
      <c r="BC7" s="41"/>
      <c r="BD7" s="41"/>
      <c r="BF7" s="7"/>
      <c r="BG7" s="7"/>
      <c r="BH7" s="7"/>
      <c r="BI7" s="7"/>
    </row>
    <row r="8" spans="1:65" s="2" customFormat="1" ht="39" customHeight="1" x14ac:dyDescent="0.3">
      <c r="A8" s="186" t="s">
        <v>0</v>
      </c>
      <c r="B8" s="189" t="s">
        <v>17</v>
      </c>
      <c r="C8" s="192" t="s">
        <v>3</v>
      </c>
      <c r="D8" s="195" t="s">
        <v>4</v>
      </c>
      <c r="E8" s="183" t="s">
        <v>5</v>
      </c>
      <c r="F8" s="183" t="s">
        <v>6</v>
      </c>
      <c r="G8" s="198" t="s">
        <v>7</v>
      </c>
      <c r="H8" s="224"/>
      <c r="I8" s="224"/>
      <c r="J8" s="224"/>
      <c r="K8" s="180" t="s">
        <v>28</v>
      </c>
      <c r="L8" s="198" t="s">
        <v>29</v>
      </c>
      <c r="M8" s="198"/>
      <c r="N8" s="224"/>
      <c r="O8" s="226" t="s">
        <v>30</v>
      </c>
      <c r="P8" s="229" t="s">
        <v>23</v>
      </c>
      <c r="Q8" s="229" t="s">
        <v>1</v>
      </c>
      <c r="R8" s="232" t="s">
        <v>26</v>
      </c>
      <c r="S8" s="232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03" t="s">
        <v>27</v>
      </c>
      <c r="AN8" s="204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6"/>
      <c r="AZ8" s="206"/>
      <c r="BA8" s="206"/>
      <c r="BB8" s="207"/>
      <c r="BC8" s="206"/>
      <c r="BD8" s="208"/>
      <c r="BE8" s="198" t="s">
        <v>24</v>
      </c>
      <c r="BF8" s="198"/>
      <c r="BG8" s="198"/>
      <c r="BH8" s="198"/>
      <c r="BI8" s="198"/>
      <c r="BJ8" s="35"/>
      <c r="BK8" s="35"/>
      <c r="BL8" s="35"/>
      <c r="BM8" s="35"/>
    </row>
    <row r="9" spans="1:65" s="2" customFormat="1" ht="46.5" customHeight="1" x14ac:dyDescent="0.3">
      <c r="A9" s="187"/>
      <c r="B9" s="190"/>
      <c r="C9" s="193"/>
      <c r="D9" s="196"/>
      <c r="E9" s="184"/>
      <c r="F9" s="184"/>
      <c r="G9" s="221" t="s">
        <v>8</v>
      </c>
      <c r="H9" s="223" t="s">
        <v>9</v>
      </c>
      <c r="I9" s="216"/>
      <c r="J9" s="216"/>
      <c r="K9" s="182"/>
      <c r="L9" s="180" t="s">
        <v>8</v>
      </c>
      <c r="M9" s="180" t="s">
        <v>22</v>
      </c>
      <c r="N9" s="180" t="s">
        <v>10</v>
      </c>
      <c r="O9" s="227"/>
      <c r="P9" s="230"/>
      <c r="Q9" s="230"/>
      <c r="R9" s="198" t="s">
        <v>32</v>
      </c>
      <c r="S9" s="176"/>
      <c r="T9" s="176"/>
      <c r="U9" s="198" t="s">
        <v>33</v>
      </c>
      <c r="V9" s="198"/>
      <c r="W9" s="198"/>
      <c r="X9" s="198" t="s">
        <v>34</v>
      </c>
      <c r="Y9" s="198"/>
      <c r="Z9" s="198"/>
      <c r="AA9" s="235" t="s">
        <v>35</v>
      </c>
      <c r="AB9" s="236"/>
      <c r="AC9" s="236"/>
      <c r="AD9" s="198" t="s">
        <v>36</v>
      </c>
      <c r="AE9" s="198"/>
      <c r="AF9" s="198"/>
      <c r="AG9" s="198" t="s">
        <v>37</v>
      </c>
      <c r="AH9" s="175"/>
      <c r="AI9" s="175"/>
      <c r="AJ9" s="198" t="s">
        <v>38</v>
      </c>
      <c r="AK9" s="198"/>
      <c r="AL9" s="198"/>
      <c r="AM9" s="216" t="s">
        <v>40</v>
      </c>
      <c r="AN9" s="217"/>
      <c r="AO9" s="217"/>
      <c r="AP9" s="174" t="s">
        <v>41</v>
      </c>
      <c r="AQ9" s="175"/>
      <c r="AR9" s="175"/>
      <c r="AS9" s="174" t="s">
        <v>43</v>
      </c>
      <c r="AT9" s="175"/>
      <c r="AU9" s="175"/>
      <c r="AV9" s="174" t="s">
        <v>42</v>
      </c>
      <c r="AW9" s="175"/>
      <c r="AX9" s="175"/>
      <c r="AY9" s="209" t="s">
        <v>48</v>
      </c>
      <c r="AZ9" s="210"/>
      <c r="BA9" s="211"/>
      <c r="BB9" s="219" t="s">
        <v>55</v>
      </c>
      <c r="BC9" s="174" t="s">
        <v>50</v>
      </c>
      <c r="BD9" s="174" t="s">
        <v>51</v>
      </c>
      <c r="BE9" s="199" t="s">
        <v>52</v>
      </c>
      <c r="BF9" s="200" t="s">
        <v>9</v>
      </c>
      <c r="BG9" s="201"/>
      <c r="BH9" s="201"/>
      <c r="BI9" s="202"/>
      <c r="BJ9" s="35"/>
      <c r="BK9" s="35"/>
      <c r="BL9" s="35"/>
      <c r="BM9" s="35"/>
    </row>
    <row r="10" spans="1:65" s="2" customFormat="1" ht="112.5" customHeight="1" x14ac:dyDescent="0.3">
      <c r="A10" s="188"/>
      <c r="B10" s="191"/>
      <c r="C10" s="194"/>
      <c r="D10" s="197"/>
      <c r="E10" s="185"/>
      <c r="F10" s="185"/>
      <c r="G10" s="222"/>
      <c r="H10" s="42" t="s">
        <v>11</v>
      </c>
      <c r="I10" s="42" t="s">
        <v>12</v>
      </c>
      <c r="J10" s="42" t="s">
        <v>13</v>
      </c>
      <c r="K10" s="181"/>
      <c r="L10" s="181"/>
      <c r="M10" s="181"/>
      <c r="N10" s="181"/>
      <c r="O10" s="228"/>
      <c r="P10" s="231"/>
      <c r="Q10" s="231"/>
      <c r="R10" s="176"/>
      <c r="S10" s="176"/>
      <c r="T10" s="176"/>
      <c r="U10" s="176"/>
      <c r="V10" s="176"/>
      <c r="W10" s="176"/>
      <c r="X10" s="176"/>
      <c r="Y10" s="176"/>
      <c r="Z10" s="176"/>
      <c r="AA10" s="237"/>
      <c r="AB10" s="238"/>
      <c r="AC10" s="238"/>
      <c r="AD10" s="176"/>
      <c r="AE10" s="176"/>
      <c r="AF10" s="176"/>
      <c r="AG10" s="176"/>
      <c r="AH10" s="176"/>
      <c r="AI10" s="176"/>
      <c r="AJ10" s="176"/>
      <c r="AK10" s="176"/>
      <c r="AL10" s="176"/>
      <c r="AM10" s="218"/>
      <c r="AN10" s="218"/>
      <c r="AO10" s="218"/>
      <c r="AP10" s="176"/>
      <c r="AQ10" s="176"/>
      <c r="AR10" s="176"/>
      <c r="AS10" s="176"/>
      <c r="AT10" s="176"/>
      <c r="AU10" s="176"/>
      <c r="AV10" s="176"/>
      <c r="AW10" s="176"/>
      <c r="AX10" s="176"/>
      <c r="AY10" s="212"/>
      <c r="AZ10" s="213"/>
      <c r="BA10" s="214"/>
      <c r="BB10" s="220"/>
      <c r="BC10" s="215"/>
      <c r="BD10" s="215"/>
      <c r="BE10" s="181"/>
      <c r="BF10" s="43" t="s">
        <v>18</v>
      </c>
      <c r="BG10" s="43" t="s">
        <v>25</v>
      </c>
      <c r="BH10" s="43" t="s">
        <v>19</v>
      </c>
      <c r="BI10" s="43" t="s">
        <v>20</v>
      </c>
      <c r="BJ10" s="35"/>
      <c r="BK10" s="35"/>
      <c r="BL10" s="35"/>
      <c r="BM10" s="35"/>
    </row>
    <row r="11" spans="1:65" s="2" customFormat="1" ht="62.25" customHeight="1" x14ac:dyDescent="0.3">
      <c r="A11" s="111"/>
      <c r="B11" s="111"/>
      <c r="C11" s="44"/>
      <c r="D11" s="45"/>
      <c r="E11" s="46"/>
      <c r="F11" s="46"/>
      <c r="G11" s="110" t="s">
        <v>14</v>
      </c>
      <c r="H11" s="110" t="s">
        <v>14</v>
      </c>
      <c r="I11" s="110" t="s">
        <v>14</v>
      </c>
      <c r="J11" s="110" t="s">
        <v>14</v>
      </c>
      <c r="K11" s="109" t="s">
        <v>2</v>
      </c>
      <c r="L11" s="109" t="s">
        <v>2</v>
      </c>
      <c r="M11" s="109" t="s">
        <v>2</v>
      </c>
      <c r="N11" s="109" t="s">
        <v>2</v>
      </c>
      <c r="O11" s="47" t="s">
        <v>15</v>
      </c>
      <c r="P11" s="48"/>
      <c r="Q11" s="49"/>
      <c r="R11" s="19" t="s">
        <v>2</v>
      </c>
      <c r="S11" s="19" t="s">
        <v>21</v>
      </c>
      <c r="T11" s="19" t="s">
        <v>39</v>
      </c>
      <c r="U11" s="19" t="s">
        <v>16</v>
      </c>
      <c r="V11" s="19" t="s">
        <v>21</v>
      </c>
      <c r="W11" s="19" t="s">
        <v>39</v>
      </c>
      <c r="X11" s="19" t="s">
        <v>2</v>
      </c>
      <c r="Y11" s="19" t="s">
        <v>21</v>
      </c>
      <c r="Z11" s="19" t="s">
        <v>39</v>
      </c>
      <c r="AA11" s="19" t="s">
        <v>2</v>
      </c>
      <c r="AB11" s="19" t="s">
        <v>21</v>
      </c>
      <c r="AC11" s="19" t="s">
        <v>39</v>
      </c>
      <c r="AD11" s="19" t="s">
        <v>2</v>
      </c>
      <c r="AE11" s="19" t="s">
        <v>21</v>
      </c>
      <c r="AF11" s="19" t="s">
        <v>39</v>
      </c>
      <c r="AG11" s="19" t="s">
        <v>2</v>
      </c>
      <c r="AH11" s="19" t="s">
        <v>21</v>
      </c>
      <c r="AI11" s="19" t="s">
        <v>39</v>
      </c>
      <c r="AJ11" s="50" t="s">
        <v>31</v>
      </c>
      <c r="AK11" s="19" t="s">
        <v>21</v>
      </c>
      <c r="AL11" s="19" t="s">
        <v>39</v>
      </c>
      <c r="AM11" s="30" t="s">
        <v>2</v>
      </c>
      <c r="AN11" s="30" t="s">
        <v>21</v>
      </c>
      <c r="AO11" s="19" t="s">
        <v>39</v>
      </c>
      <c r="AP11" s="30" t="s">
        <v>2</v>
      </c>
      <c r="AQ11" s="30" t="s">
        <v>21</v>
      </c>
      <c r="AR11" s="19" t="s">
        <v>39</v>
      </c>
      <c r="AS11" s="30" t="s">
        <v>2</v>
      </c>
      <c r="AT11" s="30" t="s">
        <v>21</v>
      </c>
      <c r="AU11" s="19" t="s">
        <v>39</v>
      </c>
      <c r="AV11" s="30" t="s">
        <v>16</v>
      </c>
      <c r="AW11" s="19" t="s">
        <v>21</v>
      </c>
      <c r="AX11" s="51" t="s">
        <v>39</v>
      </c>
      <c r="AY11" s="105" t="s">
        <v>49</v>
      </c>
      <c r="AZ11" s="105" t="s">
        <v>21</v>
      </c>
      <c r="BA11" s="105" t="s">
        <v>39</v>
      </c>
      <c r="BB11" s="105" t="s">
        <v>21</v>
      </c>
      <c r="BC11" s="5" t="s">
        <v>21</v>
      </c>
      <c r="BD11" s="5" t="s">
        <v>21</v>
      </c>
      <c r="BE11" s="52" t="s">
        <v>21</v>
      </c>
      <c r="BF11" s="52" t="s">
        <v>21</v>
      </c>
      <c r="BG11" s="52" t="s">
        <v>21</v>
      </c>
      <c r="BH11" s="52" t="s">
        <v>21</v>
      </c>
      <c r="BI11" s="52" t="s">
        <v>21</v>
      </c>
      <c r="BJ11" s="35"/>
      <c r="BK11" s="35"/>
      <c r="BL11" s="35"/>
      <c r="BM11" s="35"/>
    </row>
    <row r="12" spans="1:65" s="4" customFormat="1" ht="14.25" customHeight="1" x14ac:dyDescent="0.3">
      <c r="A12" s="53">
        <v>1</v>
      </c>
      <c r="B12" s="53">
        <v>2</v>
      </c>
      <c r="C12" s="20">
        <v>3</v>
      </c>
      <c r="D12" s="20">
        <v>4</v>
      </c>
      <c r="E12" s="20">
        <v>5</v>
      </c>
      <c r="F12" s="20">
        <v>6</v>
      </c>
      <c r="G12" s="20">
        <v>7</v>
      </c>
      <c r="H12" s="20">
        <v>8</v>
      </c>
      <c r="I12" s="20">
        <v>9</v>
      </c>
      <c r="J12" s="20">
        <v>10</v>
      </c>
      <c r="K12" s="20">
        <v>11</v>
      </c>
      <c r="L12" s="20">
        <v>12</v>
      </c>
      <c r="M12" s="20">
        <v>13</v>
      </c>
      <c r="N12" s="20">
        <v>14</v>
      </c>
      <c r="O12" s="20">
        <v>15</v>
      </c>
      <c r="P12" s="54">
        <v>16</v>
      </c>
      <c r="Q12" s="55">
        <v>17</v>
      </c>
      <c r="R12" s="20">
        <v>18</v>
      </c>
      <c r="S12" s="20">
        <v>19</v>
      </c>
      <c r="T12" s="20">
        <v>20</v>
      </c>
      <c r="U12" s="20">
        <v>21</v>
      </c>
      <c r="V12" s="20">
        <v>22</v>
      </c>
      <c r="W12" s="20">
        <v>23</v>
      </c>
      <c r="X12" s="20">
        <v>24</v>
      </c>
      <c r="Y12" s="20">
        <v>25</v>
      </c>
      <c r="Z12" s="20">
        <v>26</v>
      </c>
      <c r="AA12" s="20">
        <v>27</v>
      </c>
      <c r="AB12" s="20">
        <v>28</v>
      </c>
      <c r="AC12" s="20">
        <v>29</v>
      </c>
      <c r="AD12" s="20">
        <v>30</v>
      </c>
      <c r="AE12" s="20">
        <v>31</v>
      </c>
      <c r="AF12" s="20">
        <v>32</v>
      </c>
      <c r="AG12" s="20">
        <v>33</v>
      </c>
      <c r="AH12" s="20">
        <v>34</v>
      </c>
      <c r="AI12" s="20">
        <v>35</v>
      </c>
      <c r="AJ12" s="20">
        <v>36</v>
      </c>
      <c r="AK12" s="20">
        <v>37</v>
      </c>
      <c r="AL12" s="20">
        <v>38</v>
      </c>
      <c r="AM12" s="20">
        <v>39</v>
      </c>
      <c r="AN12" s="20">
        <v>40</v>
      </c>
      <c r="AO12" s="20">
        <v>41</v>
      </c>
      <c r="AP12" s="20">
        <v>42</v>
      </c>
      <c r="AQ12" s="20">
        <v>43</v>
      </c>
      <c r="AR12" s="20">
        <v>44</v>
      </c>
      <c r="AS12" s="20">
        <v>45</v>
      </c>
      <c r="AT12" s="20">
        <v>46</v>
      </c>
      <c r="AU12" s="20">
        <v>47</v>
      </c>
      <c r="AV12" s="20">
        <v>48</v>
      </c>
      <c r="AW12" s="20">
        <v>49</v>
      </c>
      <c r="AX12" s="53">
        <v>50</v>
      </c>
      <c r="AY12" s="55">
        <v>51</v>
      </c>
      <c r="AZ12" s="55">
        <v>52</v>
      </c>
      <c r="BA12" s="56">
        <v>53</v>
      </c>
      <c r="BB12" s="106">
        <v>54</v>
      </c>
      <c r="BC12" s="6">
        <v>55</v>
      </c>
      <c r="BD12" s="6">
        <v>56</v>
      </c>
      <c r="BE12" s="56">
        <v>57</v>
      </c>
      <c r="BF12" s="55">
        <v>58</v>
      </c>
      <c r="BG12" s="55">
        <v>59</v>
      </c>
      <c r="BH12" s="55">
        <v>60</v>
      </c>
      <c r="BI12" s="55">
        <v>61</v>
      </c>
      <c r="BJ12" s="57"/>
      <c r="BK12" s="57"/>
      <c r="BL12" s="57"/>
      <c r="BM12" s="57"/>
    </row>
    <row r="13" spans="1:65" s="152" customFormat="1" ht="17.25" customHeight="1" x14ac:dyDescent="0.25">
      <c r="A13" s="177" t="s">
        <v>44</v>
      </c>
      <c r="B13" s="178"/>
      <c r="C13" s="178"/>
      <c r="D13" s="179"/>
      <c r="E13" s="143"/>
      <c r="F13" s="144"/>
      <c r="G13" s="144"/>
      <c r="H13" s="145"/>
      <c r="I13" s="144"/>
      <c r="J13" s="144"/>
      <c r="K13" s="145"/>
      <c r="L13" s="145"/>
      <c r="M13" s="145"/>
      <c r="N13" s="144"/>
      <c r="O13" s="144"/>
      <c r="P13" s="144"/>
      <c r="Q13" s="144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7"/>
      <c r="AY13" s="148"/>
      <c r="AZ13" s="149"/>
      <c r="BA13" s="150"/>
      <c r="BB13" s="150"/>
      <c r="BC13" s="150"/>
      <c r="BD13" s="150"/>
      <c r="BE13" s="151"/>
      <c r="BF13" s="151"/>
      <c r="BG13" s="151"/>
      <c r="BH13" s="151"/>
      <c r="BI13" s="151"/>
    </row>
    <row r="14" spans="1:65" s="21" customFormat="1" ht="17.25" customHeight="1" x14ac:dyDescent="0.25">
      <c r="A14" s="156"/>
      <c r="B14" s="157" t="s">
        <v>46</v>
      </c>
      <c r="C14" s="158"/>
      <c r="D14" s="157"/>
      <c r="E14" s="159"/>
      <c r="F14" s="160"/>
      <c r="G14" s="160"/>
      <c r="H14" s="161"/>
      <c r="I14" s="160"/>
      <c r="J14" s="160"/>
      <c r="K14" s="161"/>
      <c r="L14" s="161"/>
      <c r="M14" s="161"/>
      <c r="N14" s="160"/>
      <c r="O14" s="160"/>
      <c r="P14" s="160"/>
      <c r="Q14" s="160"/>
      <c r="R14" s="162">
        <f>R16+R23+R25+R26+R29</f>
        <v>4458.92</v>
      </c>
      <c r="S14" s="163">
        <f>S16+S23+S25+S26+S29</f>
        <v>33317012.720000003</v>
      </c>
      <c r="T14" s="163"/>
      <c r="U14" s="162">
        <f>U17+U18+U19+U20+U21+U22</f>
        <v>17</v>
      </c>
      <c r="V14" s="163">
        <f>V17+V18+V19+V20+V21+V22</f>
        <v>128536775.92999998</v>
      </c>
      <c r="W14" s="163"/>
      <c r="X14" s="163">
        <f>X23+X24+X25+X28+X29</f>
        <v>8469.93</v>
      </c>
      <c r="Y14" s="163">
        <f>Y16+Y23+Y24+Y25+Y28+Y29</f>
        <v>138948245.75</v>
      </c>
      <c r="Z14" s="163"/>
      <c r="AA14" s="163">
        <f>AA28+AA30</f>
        <v>2659.36</v>
      </c>
      <c r="AB14" s="163">
        <f>AB28+AB30</f>
        <v>41316348.829999998</v>
      </c>
      <c r="AC14" s="163"/>
      <c r="AD14" s="163">
        <f>AD28+AD29+AD30</f>
        <v>17662.050000000003</v>
      </c>
      <c r="AE14" s="163" t="s">
        <v>79</v>
      </c>
      <c r="AF14" s="163"/>
      <c r="AG14" s="163">
        <f>AG16+AG24+AG25+AG28</f>
        <v>4781.37</v>
      </c>
      <c r="AH14" s="163">
        <f>AH16+AH24+AH25+AH28</f>
        <v>143179702.5</v>
      </c>
      <c r="AI14" s="163"/>
      <c r="AJ14" s="163">
        <f>AJ16+AJ25+AJ29</f>
        <v>10696.23</v>
      </c>
      <c r="AK14" s="163">
        <f>AK16+AK25+AK29</f>
        <v>744457.6100000001</v>
      </c>
      <c r="AL14" s="163"/>
      <c r="AM14" s="163">
        <f>AM16+AM23+AM24+AM25+AM26+AM27</f>
        <v>12628.92</v>
      </c>
      <c r="AN14" s="163">
        <f>AN16+AN23+AN24+AN25+AN26+AN27</f>
        <v>103284137.50999999</v>
      </c>
      <c r="AO14" s="163"/>
      <c r="AP14" s="163">
        <f>AP15</f>
        <v>0</v>
      </c>
      <c r="AQ14" s="163">
        <f>AQ15</f>
        <v>0</v>
      </c>
      <c r="AR14" s="163"/>
      <c r="AS14" s="163">
        <v>0</v>
      </c>
      <c r="AT14" s="163" t="s">
        <v>47</v>
      </c>
      <c r="AU14" s="163"/>
      <c r="AV14" s="163">
        <v>0</v>
      </c>
      <c r="AW14" s="163" t="s">
        <v>47</v>
      </c>
      <c r="AX14" s="163"/>
      <c r="AY14" s="163">
        <v>0</v>
      </c>
      <c r="AZ14" s="163" t="s">
        <v>47</v>
      </c>
      <c r="BA14" s="164"/>
      <c r="BB14" s="165" t="s">
        <v>47</v>
      </c>
      <c r="BC14" s="166">
        <f>BC16+BC17+BC18+BC19+BC20+BC21+BC22+BC23+BC24+BC25+BC26+BC27+BC28+BC29+BC30</f>
        <v>46777016.86999999</v>
      </c>
      <c r="BD14" s="166">
        <f>BD16+BD17+BD18+BD19+BD20+BD21+BD22+BD23+BD24+BD25+BD26+BD27+BD28+BD29+BD30</f>
        <v>20020563.210000001</v>
      </c>
      <c r="BE14" s="167" t="s">
        <v>80</v>
      </c>
      <c r="BF14" s="163">
        <v>0</v>
      </c>
      <c r="BG14" s="163">
        <v>0</v>
      </c>
      <c r="BH14" s="163">
        <v>0</v>
      </c>
      <c r="BI14" s="167" t="s">
        <v>80</v>
      </c>
    </row>
    <row r="15" spans="1:65" s="10" customFormat="1" ht="21.75" customHeight="1" x14ac:dyDescent="0.3">
      <c r="A15" s="8"/>
      <c r="B15" s="113" t="s">
        <v>57</v>
      </c>
      <c r="C15" s="114"/>
      <c r="D15" s="115"/>
      <c r="E15" s="114"/>
      <c r="F15" s="114"/>
      <c r="G15" s="114"/>
      <c r="H15" s="114"/>
      <c r="I15" s="114"/>
      <c r="J15" s="114"/>
      <c r="K15" s="116"/>
      <c r="L15" s="116"/>
      <c r="M15" s="116"/>
      <c r="N15" s="116"/>
      <c r="O15" s="114"/>
      <c r="P15" s="9"/>
      <c r="Q15" s="22"/>
      <c r="R15" s="168">
        <f>R16+R23+R25+R26+R29</f>
        <v>4458.92</v>
      </c>
      <c r="S15" s="116">
        <f>S16+S23+S25+S26+S29</f>
        <v>33317012.720000003</v>
      </c>
      <c r="T15" s="114"/>
      <c r="U15" s="116"/>
      <c r="V15" s="116">
        <f>V17+V18+V19+V20+V21+V22</f>
        <v>128536775.92999998</v>
      </c>
      <c r="W15" s="121"/>
      <c r="X15" s="116">
        <f>X14</f>
        <v>8469.93</v>
      </c>
      <c r="Y15" s="116">
        <f>Y14</f>
        <v>138948245.75</v>
      </c>
      <c r="Z15" s="121"/>
      <c r="AA15" s="116">
        <f>AA28+AA30</f>
        <v>2659.36</v>
      </c>
      <c r="AB15" s="116">
        <f>AB28+AB30</f>
        <v>41316348.829999998</v>
      </c>
      <c r="AC15" s="122"/>
      <c r="AD15" s="116">
        <f>AD14</f>
        <v>17662.050000000003</v>
      </c>
      <c r="AE15" s="116" t="str">
        <f>AE14</f>
        <v>495 740 250,00+ПСД</v>
      </c>
      <c r="AF15" s="114"/>
      <c r="AG15" s="116">
        <f>AG16+AG24+AG25+AG28</f>
        <v>4781.37</v>
      </c>
      <c r="AH15" s="116">
        <f>AH16+AH24+AH25+AH28</f>
        <v>143179702.5</v>
      </c>
      <c r="AI15" s="114"/>
      <c r="AJ15" s="9">
        <f>AJ14</f>
        <v>10696.23</v>
      </c>
      <c r="AK15" s="9">
        <f>AK14</f>
        <v>744457.6100000001</v>
      </c>
      <c r="AL15" s="122"/>
      <c r="AM15" s="9">
        <f>AM16+AM23+AM24+AM25+AM26+AM27</f>
        <v>12628.92</v>
      </c>
      <c r="AN15" s="9">
        <f>AN16+AN23+AN24+AN25+AN26+AN27</f>
        <v>103284137.50999999</v>
      </c>
      <c r="AO15" s="123"/>
      <c r="AP15" s="9">
        <f>AP29</f>
        <v>0</v>
      </c>
      <c r="AQ15" s="9">
        <f>AQ29</f>
        <v>0</v>
      </c>
      <c r="AR15" s="123"/>
      <c r="AS15" s="9">
        <v>0</v>
      </c>
      <c r="AT15" s="9" t="s">
        <v>47</v>
      </c>
      <c r="AU15" s="123"/>
      <c r="AV15" s="9">
        <v>0</v>
      </c>
      <c r="AW15" s="9" t="s">
        <v>47</v>
      </c>
      <c r="AX15" s="122"/>
      <c r="AY15" s="169">
        <v>0</v>
      </c>
      <c r="AZ15" s="9" t="s">
        <v>47</v>
      </c>
      <c r="BA15" s="124"/>
      <c r="BB15" s="107" t="s">
        <v>47</v>
      </c>
      <c r="BC15" s="170">
        <f>BC14</f>
        <v>46777016.86999999</v>
      </c>
      <c r="BD15" s="170">
        <f>BD14</f>
        <v>20020563.210000001</v>
      </c>
      <c r="BE15" s="108" t="s">
        <v>80</v>
      </c>
      <c r="BF15" s="9" t="s">
        <v>47</v>
      </c>
      <c r="BG15" s="9" t="s">
        <v>47</v>
      </c>
      <c r="BH15" s="9" t="s">
        <v>47</v>
      </c>
      <c r="BI15" s="108" t="s">
        <v>80</v>
      </c>
    </row>
    <row r="16" spans="1:65" s="10" customFormat="1" ht="22.5" customHeight="1" x14ac:dyDescent="0.3">
      <c r="A16" s="8">
        <v>1</v>
      </c>
      <c r="B16" s="113" t="s">
        <v>58</v>
      </c>
      <c r="C16" s="11">
        <v>1950</v>
      </c>
      <c r="D16" s="12" t="s">
        <v>59</v>
      </c>
      <c r="E16" s="11">
        <v>2</v>
      </c>
      <c r="F16" s="11">
        <v>2</v>
      </c>
      <c r="G16" s="11">
        <v>12</v>
      </c>
      <c r="H16" s="11">
        <v>5</v>
      </c>
      <c r="I16" s="11">
        <v>7</v>
      </c>
      <c r="J16" s="11">
        <v>0</v>
      </c>
      <c r="K16" s="13">
        <v>1429.8</v>
      </c>
      <c r="L16" s="13">
        <v>731.3</v>
      </c>
      <c r="M16" s="13">
        <v>189.3</v>
      </c>
      <c r="N16" s="13">
        <v>542</v>
      </c>
      <c r="O16" s="11">
        <v>45</v>
      </c>
      <c r="P16" s="14"/>
      <c r="Q16" s="15"/>
      <c r="R16" s="125">
        <v>499.37</v>
      </c>
      <c r="S16" s="116">
        <v>2661061.2000000002</v>
      </c>
      <c r="T16" s="121">
        <v>46752</v>
      </c>
      <c r="U16" s="116"/>
      <c r="V16" s="116" t="s">
        <v>47</v>
      </c>
      <c r="W16" s="121"/>
      <c r="X16" s="126">
        <v>867</v>
      </c>
      <c r="Y16" s="116">
        <v>12968828.76</v>
      </c>
      <c r="Z16" s="121">
        <v>46752</v>
      </c>
      <c r="AA16" s="116"/>
      <c r="AB16" s="116" t="s">
        <v>47</v>
      </c>
      <c r="AC16" s="122"/>
      <c r="AE16" s="153">
        <v>0</v>
      </c>
      <c r="AG16" s="116">
        <v>499.37</v>
      </c>
      <c r="AH16" s="116">
        <v>14953799.439999999</v>
      </c>
      <c r="AI16" s="121">
        <v>46752</v>
      </c>
      <c r="AJ16" s="9">
        <v>4371.55</v>
      </c>
      <c r="AK16" s="9">
        <v>304259.88</v>
      </c>
      <c r="AL16" s="122">
        <v>46752</v>
      </c>
      <c r="AM16" s="116">
        <v>774</v>
      </c>
      <c r="AN16" s="116">
        <v>12125383.279999999</v>
      </c>
      <c r="AO16" s="121">
        <v>46752</v>
      </c>
      <c r="AP16" s="9"/>
      <c r="AQ16" s="9" t="s">
        <v>47</v>
      </c>
      <c r="AR16" s="123"/>
      <c r="AS16" s="9"/>
      <c r="AT16" s="9" t="s">
        <v>47</v>
      </c>
      <c r="AU16" s="123"/>
      <c r="AV16" s="9"/>
      <c r="AW16" s="9" t="s">
        <v>47</v>
      </c>
      <c r="AX16" s="122"/>
      <c r="AY16" s="122"/>
      <c r="AZ16" s="9" t="s">
        <v>47</v>
      </c>
      <c r="BA16" s="124"/>
      <c r="BB16" s="107" t="s">
        <v>47</v>
      </c>
      <c r="BC16" s="108">
        <v>2150666.62</v>
      </c>
      <c r="BD16" s="108">
        <v>920485.32</v>
      </c>
      <c r="BE16" s="108">
        <v>46084484.5</v>
      </c>
      <c r="BF16" s="9" t="s">
        <v>47</v>
      </c>
      <c r="BG16" s="9" t="s">
        <v>47</v>
      </c>
      <c r="BH16" s="9" t="s">
        <v>47</v>
      </c>
      <c r="BI16" s="108">
        <v>46084484.5</v>
      </c>
    </row>
    <row r="17" spans="1:65" s="10" customFormat="1" ht="22.5" customHeight="1" x14ac:dyDescent="0.3">
      <c r="A17" s="8">
        <v>2</v>
      </c>
      <c r="B17" s="113" t="s">
        <v>73</v>
      </c>
      <c r="C17" s="24">
        <v>2000</v>
      </c>
      <c r="D17" s="80" t="s">
        <v>60</v>
      </c>
      <c r="E17" s="24">
        <v>9</v>
      </c>
      <c r="F17" s="24">
        <v>3</v>
      </c>
      <c r="G17" s="26">
        <v>108</v>
      </c>
      <c r="H17" s="24">
        <v>11</v>
      </c>
      <c r="I17" s="26">
        <v>97</v>
      </c>
      <c r="J17" s="26">
        <v>0</v>
      </c>
      <c r="K17" s="27">
        <v>11316.1</v>
      </c>
      <c r="L17" s="27">
        <v>8208.7000000000007</v>
      </c>
      <c r="M17" s="27">
        <v>541.4</v>
      </c>
      <c r="N17" s="27">
        <v>7667.3</v>
      </c>
      <c r="O17" s="26">
        <v>311</v>
      </c>
      <c r="P17" s="28"/>
      <c r="Q17" s="29"/>
      <c r="R17" s="125"/>
      <c r="S17" s="126" t="s">
        <v>47</v>
      </c>
      <c r="T17" s="121"/>
      <c r="U17" s="116">
        <v>3</v>
      </c>
      <c r="V17" s="116">
        <v>18161261.34</v>
      </c>
      <c r="W17" s="121">
        <v>46752</v>
      </c>
      <c r="X17" s="126"/>
      <c r="Y17" s="116" t="s">
        <v>47</v>
      </c>
      <c r="Z17" s="121"/>
      <c r="AA17" s="116"/>
      <c r="AB17" s="116" t="s">
        <v>47</v>
      </c>
      <c r="AC17" s="122"/>
      <c r="AD17" s="116"/>
      <c r="AE17" s="116" t="s">
        <v>47</v>
      </c>
      <c r="AF17" s="121"/>
      <c r="AG17" s="116"/>
      <c r="AH17" s="116" t="s">
        <v>47</v>
      </c>
      <c r="AI17" s="121"/>
      <c r="AJ17" s="9"/>
      <c r="AK17" s="9" t="s">
        <v>47</v>
      </c>
      <c r="AL17" s="122"/>
      <c r="AM17" s="9"/>
      <c r="AN17" s="9" t="s">
        <v>47</v>
      </c>
      <c r="AO17" s="127"/>
      <c r="AP17" s="9"/>
      <c r="AQ17" s="9" t="s">
        <v>47</v>
      </c>
      <c r="AR17" s="123"/>
      <c r="AS17" s="9"/>
      <c r="AT17" s="9" t="s">
        <v>47</v>
      </c>
      <c r="AU17" s="123"/>
      <c r="AV17" s="9"/>
      <c r="AW17" s="9" t="s">
        <v>47</v>
      </c>
      <c r="AX17" s="122"/>
      <c r="AY17" s="122"/>
      <c r="AZ17" s="9" t="s">
        <v>47</v>
      </c>
      <c r="BA17" s="124"/>
      <c r="BB17" s="107" t="s">
        <v>47</v>
      </c>
      <c r="BC17" s="108">
        <v>908063.07</v>
      </c>
      <c r="BD17" s="108">
        <v>388650.99</v>
      </c>
      <c r="BE17" s="108">
        <v>19457975.399999999</v>
      </c>
      <c r="BF17" s="9" t="s">
        <v>47</v>
      </c>
      <c r="BG17" s="9" t="s">
        <v>47</v>
      </c>
      <c r="BH17" s="9" t="s">
        <v>47</v>
      </c>
      <c r="BI17" s="108">
        <v>19457975.399999999</v>
      </c>
    </row>
    <row r="18" spans="1:65" s="10" customFormat="1" ht="22.5" customHeight="1" x14ac:dyDescent="0.3">
      <c r="A18" s="8">
        <v>3</v>
      </c>
      <c r="B18" s="113" t="s">
        <v>74</v>
      </c>
      <c r="C18" s="24">
        <v>1999</v>
      </c>
      <c r="D18" s="58" t="s">
        <v>60</v>
      </c>
      <c r="E18" s="24">
        <v>16</v>
      </c>
      <c r="F18" s="24">
        <v>3</v>
      </c>
      <c r="G18" s="26">
        <v>190</v>
      </c>
      <c r="H18" s="24">
        <v>0</v>
      </c>
      <c r="I18" s="26">
        <v>190</v>
      </c>
      <c r="J18" s="26">
        <v>0</v>
      </c>
      <c r="K18" s="27">
        <v>16635.5</v>
      </c>
      <c r="L18" s="27">
        <v>12556.9</v>
      </c>
      <c r="M18" s="27">
        <v>0</v>
      </c>
      <c r="N18" s="27">
        <v>12556.9</v>
      </c>
      <c r="O18" s="26">
        <v>511</v>
      </c>
      <c r="P18" s="28"/>
      <c r="Q18" s="29"/>
      <c r="R18" s="125"/>
      <c r="S18" s="126" t="s">
        <v>47</v>
      </c>
      <c r="T18" s="121"/>
      <c r="U18" s="116">
        <v>6</v>
      </c>
      <c r="V18" s="116">
        <v>54954810.119999997</v>
      </c>
      <c r="W18" s="121">
        <v>46752</v>
      </c>
      <c r="X18" s="126"/>
      <c r="Y18" s="116" t="s">
        <v>47</v>
      </c>
      <c r="Z18" s="121"/>
      <c r="AA18" s="116"/>
      <c r="AB18" s="116" t="s">
        <v>47</v>
      </c>
      <c r="AC18" s="122"/>
      <c r="AD18" s="116"/>
      <c r="AE18" s="116" t="s">
        <v>47</v>
      </c>
      <c r="AF18" s="121"/>
      <c r="AG18" s="116"/>
      <c r="AH18" s="116" t="s">
        <v>47</v>
      </c>
      <c r="AI18" s="121"/>
      <c r="AJ18" s="9"/>
      <c r="AK18" s="9" t="s">
        <v>47</v>
      </c>
      <c r="AL18" s="122"/>
      <c r="AM18" s="9"/>
      <c r="AN18" s="9" t="s">
        <v>47</v>
      </c>
      <c r="AO18" s="127"/>
      <c r="AP18" s="9"/>
      <c r="AQ18" s="9" t="s">
        <v>47</v>
      </c>
      <c r="AR18" s="123"/>
      <c r="AS18" s="9"/>
      <c r="AT18" s="9" t="s">
        <v>47</v>
      </c>
      <c r="AU18" s="123"/>
      <c r="AV18" s="9"/>
      <c r="AW18" s="9" t="s">
        <v>47</v>
      </c>
      <c r="AX18" s="122"/>
      <c r="AY18" s="122"/>
      <c r="AZ18" s="9" t="s">
        <v>47</v>
      </c>
      <c r="BA18" s="124"/>
      <c r="BB18" s="107" t="s">
        <v>47</v>
      </c>
      <c r="BC18" s="108">
        <v>2747740.5</v>
      </c>
      <c r="BD18" s="108">
        <v>1176032.94</v>
      </c>
      <c r="BE18" s="108">
        <v>58878583.560000002</v>
      </c>
      <c r="BF18" s="9" t="s">
        <v>47</v>
      </c>
      <c r="BG18" s="9" t="s">
        <v>47</v>
      </c>
      <c r="BH18" s="9" t="s">
        <v>47</v>
      </c>
      <c r="BI18" s="108">
        <v>58878583.560000002</v>
      </c>
    </row>
    <row r="19" spans="1:65" s="10" customFormat="1" ht="24.75" customHeight="1" x14ac:dyDescent="0.3">
      <c r="A19" s="8">
        <v>4</v>
      </c>
      <c r="B19" s="113" t="s">
        <v>61</v>
      </c>
      <c r="C19" s="24">
        <v>2001</v>
      </c>
      <c r="D19" s="58" t="s">
        <v>60</v>
      </c>
      <c r="E19" s="24">
        <v>10</v>
      </c>
      <c r="F19" s="24">
        <v>3</v>
      </c>
      <c r="G19" s="26">
        <v>119</v>
      </c>
      <c r="H19" s="24">
        <v>1</v>
      </c>
      <c r="I19" s="26">
        <v>118</v>
      </c>
      <c r="J19" s="26">
        <v>0</v>
      </c>
      <c r="K19" s="27">
        <v>9166.2999999999993</v>
      </c>
      <c r="L19" s="27">
        <v>6562.7</v>
      </c>
      <c r="M19" s="27">
        <v>41.8</v>
      </c>
      <c r="N19" s="27">
        <v>6520.9</v>
      </c>
      <c r="O19" s="26">
        <v>313</v>
      </c>
      <c r="P19" s="28"/>
      <c r="Q19" s="29"/>
      <c r="R19" s="125"/>
      <c r="S19" s="126" t="s">
        <v>47</v>
      </c>
      <c r="T19" s="121"/>
      <c r="U19" s="116">
        <v>3</v>
      </c>
      <c r="V19" s="116">
        <v>19183083.09</v>
      </c>
      <c r="W19" s="121">
        <v>46752</v>
      </c>
      <c r="X19" s="126"/>
      <c r="Y19" s="116" t="s">
        <v>47</v>
      </c>
      <c r="Z19" s="121"/>
      <c r="AA19" s="116"/>
      <c r="AB19" s="116" t="s">
        <v>47</v>
      </c>
      <c r="AC19" s="122"/>
      <c r="AD19" s="116"/>
      <c r="AE19" s="116" t="s">
        <v>47</v>
      </c>
      <c r="AF19" s="121"/>
      <c r="AG19" s="116"/>
      <c r="AH19" s="116" t="s">
        <v>47</v>
      </c>
      <c r="AI19" s="121"/>
      <c r="AJ19" s="9"/>
      <c r="AK19" s="9" t="s">
        <v>47</v>
      </c>
      <c r="AL19" s="122"/>
      <c r="AM19" s="9"/>
      <c r="AN19" s="9" t="s">
        <v>47</v>
      </c>
      <c r="AO19" s="127"/>
      <c r="AP19" s="9"/>
      <c r="AQ19" s="9" t="s">
        <v>47</v>
      </c>
      <c r="AR19" s="123"/>
      <c r="AS19" s="9"/>
      <c r="AT19" s="9" t="s">
        <v>47</v>
      </c>
      <c r="AU19" s="123"/>
      <c r="AV19" s="9"/>
      <c r="AW19" s="9" t="s">
        <v>47</v>
      </c>
      <c r="AX19" s="122"/>
      <c r="AY19" s="122"/>
      <c r="AZ19" s="9" t="s">
        <v>47</v>
      </c>
      <c r="BA19" s="124"/>
      <c r="BB19" s="107" t="s">
        <v>47</v>
      </c>
      <c r="BC19" s="108">
        <v>959154.15</v>
      </c>
      <c r="BD19" s="108">
        <v>410517.98</v>
      </c>
      <c r="BE19" s="108">
        <v>20552755.219999999</v>
      </c>
      <c r="BF19" s="9" t="s">
        <v>47</v>
      </c>
      <c r="BG19" s="9" t="s">
        <v>47</v>
      </c>
      <c r="BH19" s="9" t="s">
        <v>47</v>
      </c>
      <c r="BI19" s="108">
        <v>20552755.219999999</v>
      </c>
    </row>
    <row r="20" spans="1:65" s="10" customFormat="1" ht="22.5" customHeight="1" x14ac:dyDescent="0.3">
      <c r="A20" s="8">
        <v>5</v>
      </c>
      <c r="B20" s="113" t="s">
        <v>62</v>
      </c>
      <c r="C20" s="59">
        <v>2002</v>
      </c>
      <c r="D20" s="25" t="s">
        <v>60</v>
      </c>
      <c r="E20" s="59">
        <v>10</v>
      </c>
      <c r="F20" s="59">
        <v>1</v>
      </c>
      <c r="G20" s="26">
        <v>40</v>
      </c>
      <c r="H20" s="59">
        <v>0</v>
      </c>
      <c r="I20" s="59">
        <v>40</v>
      </c>
      <c r="J20" s="59">
        <v>0</v>
      </c>
      <c r="K20" s="60">
        <v>4333.5</v>
      </c>
      <c r="L20" s="27">
        <v>2498.3000000000002</v>
      </c>
      <c r="M20" s="60">
        <v>0</v>
      </c>
      <c r="N20" s="60">
        <v>2498.3000000000002</v>
      </c>
      <c r="O20" s="59">
        <v>87</v>
      </c>
      <c r="P20" s="14"/>
      <c r="Q20" s="15"/>
      <c r="R20" s="125"/>
      <c r="S20" s="126">
        <v>0</v>
      </c>
      <c r="T20" s="121"/>
      <c r="U20" s="116">
        <v>1</v>
      </c>
      <c r="V20" s="116">
        <v>7379384.0199999996</v>
      </c>
      <c r="W20" s="121">
        <v>46752</v>
      </c>
      <c r="X20" s="116"/>
      <c r="Y20" s="116" t="s">
        <v>47</v>
      </c>
      <c r="Z20" s="121"/>
      <c r="AA20" s="116"/>
      <c r="AB20" s="116" t="s">
        <v>47</v>
      </c>
      <c r="AC20" s="122"/>
      <c r="AD20" s="116"/>
      <c r="AE20" s="116" t="s">
        <v>47</v>
      </c>
      <c r="AF20" s="121"/>
      <c r="AG20" s="116"/>
      <c r="AH20" s="116" t="s">
        <v>47</v>
      </c>
      <c r="AI20" s="121"/>
      <c r="AJ20" s="9"/>
      <c r="AK20" s="9" t="s">
        <v>47</v>
      </c>
      <c r="AL20" s="122"/>
      <c r="AM20" s="9"/>
      <c r="AN20" s="9" t="s">
        <v>47</v>
      </c>
      <c r="AO20" s="127"/>
      <c r="AP20" s="9"/>
      <c r="AQ20" s="9" t="s">
        <v>47</v>
      </c>
      <c r="AR20" s="123"/>
      <c r="AS20" s="9"/>
      <c r="AT20" s="9" t="s">
        <v>47</v>
      </c>
      <c r="AU20" s="123"/>
      <c r="AV20" s="9"/>
      <c r="AW20" s="9" t="s">
        <v>47</v>
      </c>
      <c r="AX20" s="122"/>
      <c r="AY20" s="122"/>
      <c r="AZ20" s="9" t="s">
        <v>47</v>
      </c>
      <c r="BA20" s="124"/>
      <c r="BB20" s="107" t="s">
        <v>47</v>
      </c>
      <c r="BC20" s="108">
        <v>368969.2</v>
      </c>
      <c r="BD20" s="108">
        <v>157918.82</v>
      </c>
      <c r="BE20" s="108">
        <v>7906272.04</v>
      </c>
      <c r="BF20" s="9" t="s">
        <v>47</v>
      </c>
      <c r="BG20" s="9" t="s">
        <v>47</v>
      </c>
      <c r="BH20" s="9" t="s">
        <v>47</v>
      </c>
      <c r="BI20" s="108">
        <v>7906272.04</v>
      </c>
    </row>
    <row r="21" spans="1:65" s="10" customFormat="1" ht="22.5" customHeight="1" x14ac:dyDescent="0.3">
      <c r="A21" s="8">
        <v>6</v>
      </c>
      <c r="B21" s="113" t="s">
        <v>63</v>
      </c>
      <c r="C21" s="11">
        <v>2001</v>
      </c>
      <c r="D21" s="25" t="s">
        <v>60</v>
      </c>
      <c r="E21" s="83">
        <v>10</v>
      </c>
      <c r="F21" s="83">
        <v>2</v>
      </c>
      <c r="G21" s="83">
        <v>80</v>
      </c>
      <c r="H21" s="83">
        <v>2</v>
      </c>
      <c r="I21" s="83">
        <v>78</v>
      </c>
      <c r="J21" s="83">
        <v>0</v>
      </c>
      <c r="K21" s="84">
        <v>8930.2999999999993</v>
      </c>
      <c r="L21" s="84">
        <v>5288.1</v>
      </c>
      <c r="M21" s="84">
        <v>74.3</v>
      </c>
      <c r="N21" s="84">
        <v>5213.8</v>
      </c>
      <c r="O21" s="83">
        <v>142</v>
      </c>
      <c r="P21" s="85"/>
      <c r="Q21" s="86"/>
      <c r="R21" s="128"/>
      <c r="S21" s="126">
        <v>0</v>
      </c>
      <c r="T21" s="121"/>
      <c r="U21" s="116">
        <v>2</v>
      </c>
      <c r="V21" s="116">
        <v>14758768.039999999</v>
      </c>
      <c r="W21" s="121">
        <v>46752</v>
      </c>
      <c r="X21" s="116"/>
      <c r="Y21" s="116" t="s">
        <v>47</v>
      </c>
      <c r="Z21" s="121"/>
      <c r="AA21" s="116"/>
      <c r="AB21" s="116" t="s">
        <v>47</v>
      </c>
      <c r="AC21" s="122"/>
      <c r="AD21" s="116"/>
      <c r="AE21" s="116" t="s">
        <v>47</v>
      </c>
      <c r="AF21" s="121"/>
      <c r="AG21" s="116"/>
      <c r="AH21" s="116" t="s">
        <v>47</v>
      </c>
      <c r="AI21" s="121"/>
      <c r="AJ21" s="9"/>
      <c r="AK21" s="9" t="s">
        <v>47</v>
      </c>
      <c r="AL21" s="122"/>
      <c r="AM21" s="9"/>
      <c r="AN21" s="9" t="s">
        <v>47</v>
      </c>
      <c r="AO21" s="127"/>
      <c r="AP21" s="9"/>
      <c r="AQ21" s="9" t="s">
        <v>47</v>
      </c>
      <c r="AR21" s="123"/>
      <c r="AS21" s="9"/>
      <c r="AT21" s="9" t="s">
        <v>47</v>
      </c>
      <c r="AU21" s="123"/>
      <c r="AV21" s="9"/>
      <c r="AW21" s="9" t="s">
        <v>47</v>
      </c>
      <c r="AX21" s="122"/>
      <c r="AY21" s="122"/>
      <c r="AZ21" s="9" t="s">
        <v>47</v>
      </c>
      <c r="BA21" s="124"/>
      <c r="BB21" s="107" t="s">
        <v>47</v>
      </c>
      <c r="BC21" s="108">
        <v>737938.4</v>
      </c>
      <c r="BD21" s="108">
        <v>315837.64</v>
      </c>
      <c r="BE21" s="108">
        <v>15812544.08</v>
      </c>
      <c r="BF21" s="9" t="s">
        <v>47</v>
      </c>
      <c r="BG21" s="9" t="s">
        <v>47</v>
      </c>
      <c r="BH21" s="9" t="s">
        <v>47</v>
      </c>
      <c r="BI21" s="108">
        <v>15812544.08</v>
      </c>
    </row>
    <row r="22" spans="1:65" s="10" customFormat="1" ht="22.5" customHeight="1" x14ac:dyDescent="0.3">
      <c r="A22" s="8">
        <v>7</v>
      </c>
      <c r="B22" s="113" t="s">
        <v>64</v>
      </c>
      <c r="C22" s="11">
        <v>2001</v>
      </c>
      <c r="D22" s="25" t="s">
        <v>60</v>
      </c>
      <c r="E22" s="11">
        <v>9</v>
      </c>
      <c r="F22" s="11">
        <v>2</v>
      </c>
      <c r="G22" s="11">
        <v>69</v>
      </c>
      <c r="H22" s="11">
        <v>0</v>
      </c>
      <c r="I22" s="11">
        <v>69</v>
      </c>
      <c r="J22" s="11">
        <v>0</v>
      </c>
      <c r="K22" s="13">
        <v>6564.7</v>
      </c>
      <c r="L22" s="13">
        <v>4517.8999999999996</v>
      </c>
      <c r="M22" s="13">
        <v>0</v>
      </c>
      <c r="N22" s="13">
        <v>4517.8999999999996</v>
      </c>
      <c r="O22" s="11">
        <v>212</v>
      </c>
      <c r="P22" s="14"/>
      <c r="Q22" s="15"/>
      <c r="R22" s="125"/>
      <c r="S22" s="126">
        <v>0</v>
      </c>
      <c r="T22" s="121"/>
      <c r="U22" s="116">
        <v>2</v>
      </c>
      <c r="V22" s="116">
        <v>14099469.32</v>
      </c>
      <c r="W22" s="121">
        <v>46752</v>
      </c>
      <c r="X22" s="116"/>
      <c r="Y22" s="116" t="s">
        <v>47</v>
      </c>
      <c r="Z22" s="121"/>
      <c r="AA22" s="116"/>
      <c r="AB22" s="116" t="s">
        <v>47</v>
      </c>
      <c r="AC22" s="122"/>
      <c r="AD22" s="116"/>
      <c r="AE22" s="116" t="s">
        <v>47</v>
      </c>
      <c r="AF22" s="121"/>
      <c r="AG22" s="116"/>
      <c r="AH22" s="116" t="s">
        <v>47</v>
      </c>
      <c r="AI22" s="121"/>
      <c r="AJ22" s="9"/>
      <c r="AK22" s="9" t="s">
        <v>47</v>
      </c>
      <c r="AL22" s="122"/>
      <c r="AM22" s="9"/>
      <c r="AN22" s="9" t="s">
        <v>47</v>
      </c>
      <c r="AO22" s="127"/>
      <c r="AP22" s="9"/>
      <c r="AQ22" s="9" t="s">
        <v>47</v>
      </c>
      <c r="AR22" s="123"/>
      <c r="AS22" s="9"/>
      <c r="AT22" s="9" t="s">
        <v>47</v>
      </c>
      <c r="AU22" s="123"/>
      <c r="AV22" s="9"/>
      <c r="AW22" s="9" t="s">
        <v>47</v>
      </c>
      <c r="AX22" s="122"/>
      <c r="AY22" s="122"/>
      <c r="AZ22" s="9" t="s">
        <v>47</v>
      </c>
      <c r="BA22" s="124"/>
      <c r="BB22" s="107" t="s">
        <v>47</v>
      </c>
      <c r="BC22" s="108">
        <v>704973.47</v>
      </c>
      <c r="BD22" s="108">
        <v>301728.64000000001</v>
      </c>
      <c r="BE22" s="108">
        <v>15106171.43</v>
      </c>
      <c r="BF22" s="9" t="s">
        <v>47</v>
      </c>
      <c r="BG22" s="9" t="s">
        <v>47</v>
      </c>
      <c r="BH22" s="9" t="s">
        <v>47</v>
      </c>
      <c r="BI22" s="108">
        <v>15106171.43</v>
      </c>
    </row>
    <row r="23" spans="1:65" s="31" customFormat="1" ht="22.5" customHeight="1" x14ac:dyDescent="0.3">
      <c r="A23" s="8">
        <v>8</v>
      </c>
      <c r="B23" s="113" t="s">
        <v>65</v>
      </c>
      <c r="C23" s="61">
        <v>1980</v>
      </c>
      <c r="D23" s="25" t="s">
        <v>45</v>
      </c>
      <c r="E23" s="61">
        <v>5</v>
      </c>
      <c r="F23" s="61">
        <v>10</v>
      </c>
      <c r="G23" s="61">
        <v>150</v>
      </c>
      <c r="H23" s="61">
        <v>7</v>
      </c>
      <c r="I23" s="23">
        <v>141</v>
      </c>
      <c r="J23" s="23">
        <v>2</v>
      </c>
      <c r="K23" s="62">
        <v>10544.2</v>
      </c>
      <c r="L23" s="62">
        <v>6949.7</v>
      </c>
      <c r="M23" s="62">
        <v>289.10000000000002</v>
      </c>
      <c r="N23" s="62">
        <v>6660.6</v>
      </c>
      <c r="O23" s="23">
        <v>291</v>
      </c>
      <c r="P23" s="14"/>
      <c r="Q23" s="15"/>
      <c r="R23" s="125">
        <v>2465.83</v>
      </c>
      <c r="S23" s="116">
        <v>17400720.050000001</v>
      </c>
      <c r="T23" s="121">
        <v>46752</v>
      </c>
      <c r="U23" s="116"/>
      <c r="V23" s="116">
        <v>0</v>
      </c>
      <c r="W23" s="121"/>
      <c r="X23" s="116">
        <v>2375.9</v>
      </c>
      <c r="Y23" s="116">
        <v>34823209.920000002</v>
      </c>
      <c r="Z23" s="121">
        <v>46752</v>
      </c>
      <c r="AA23" s="116"/>
      <c r="AB23" s="116" t="s">
        <v>47</v>
      </c>
      <c r="AC23" s="122"/>
      <c r="AD23" s="116"/>
      <c r="AE23" s="116" t="s">
        <v>47</v>
      </c>
      <c r="AF23" s="121"/>
      <c r="AG23" s="116"/>
      <c r="AH23" s="116" t="s">
        <v>47</v>
      </c>
      <c r="AI23" s="121"/>
      <c r="AJ23" s="9"/>
      <c r="AK23" s="9" t="s">
        <v>47</v>
      </c>
      <c r="AL23" s="122"/>
      <c r="AM23" s="9">
        <v>2465.83</v>
      </c>
      <c r="AN23" s="9">
        <v>7861534.5499999998</v>
      </c>
      <c r="AO23" s="121">
        <v>46752</v>
      </c>
      <c r="AP23" s="9"/>
      <c r="AQ23" s="9" t="s">
        <v>47</v>
      </c>
      <c r="AR23" s="123"/>
      <c r="AS23" s="9"/>
      <c r="AT23" s="9" t="s">
        <v>47</v>
      </c>
      <c r="AU23" s="123"/>
      <c r="AV23" s="9"/>
      <c r="AW23" s="9" t="s">
        <v>47</v>
      </c>
      <c r="AX23" s="122"/>
      <c r="AY23" s="122"/>
      <c r="AZ23" s="9" t="s">
        <v>47</v>
      </c>
      <c r="BA23" s="124"/>
      <c r="BB23" s="107" t="s">
        <v>47</v>
      </c>
      <c r="BC23" s="108">
        <v>7340776.6799999997</v>
      </c>
      <c r="BD23" s="108">
        <v>3141852.41</v>
      </c>
      <c r="BE23" s="108">
        <v>157298162.50999999</v>
      </c>
      <c r="BF23" s="9" t="s">
        <v>47</v>
      </c>
      <c r="BG23" s="9" t="s">
        <v>47</v>
      </c>
      <c r="BH23" s="9" t="s">
        <v>47</v>
      </c>
      <c r="BI23" s="108">
        <v>157298162.50999999</v>
      </c>
      <c r="BJ23" s="10"/>
    </row>
    <row r="24" spans="1:65" s="10" customFormat="1" ht="22.5" customHeight="1" x14ac:dyDescent="0.3">
      <c r="A24" s="8">
        <v>9</v>
      </c>
      <c r="B24" s="118" t="s">
        <v>75</v>
      </c>
      <c r="C24" s="87">
        <v>1958</v>
      </c>
      <c r="D24" s="58" t="s">
        <v>45</v>
      </c>
      <c r="E24" s="87">
        <v>5</v>
      </c>
      <c r="F24" s="87">
        <v>8</v>
      </c>
      <c r="G24" s="87">
        <v>117</v>
      </c>
      <c r="H24" s="87">
        <v>6</v>
      </c>
      <c r="I24" s="88">
        <v>104</v>
      </c>
      <c r="J24" s="88">
        <v>7</v>
      </c>
      <c r="K24" s="89">
        <v>18070.400000000001</v>
      </c>
      <c r="L24" s="89">
        <v>7241.9</v>
      </c>
      <c r="M24" s="89">
        <v>671.3</v>
      </c>
      <c r="N24" s="89">
        <v>6570.6</v>
      </c>
      <c r="O24" s="88">
        <v>279</v>
      </c>
      <c r="P24" s="9"/>
      <c r="Q24" s="22"/>
      <c r="R24" s="129"/>
      <c r="S24" s="126">
        <v>0</v>
      </c>
      <c r="T24" s="121"/>
      <c r="U24" s="116"/>
      <c r="V24" s="116">
        <v>0</v>
      </c>
      <c r="W24" s="121"/>
      <c r="X24" s="116">
        <v>3462.87</v>
      </c>
      <c r="Y24" s="116">
        <v>51798579.060000002</v>
      </c>
      <c r="Z24" s="121">
        <v>46752</v>
      </c>
      <c r="AA24" s="116"/>
      <c r="AB24" s="116" t="s">
        <v>47</v>
      </c>
      <c r="AC24" s="122"/>
      <c r="AD24" s="116"/>
      <c r="AE24" s="116" t="s">
        <v>47</v>
      </c>
      <c r="AF24" s="121"/>
      <c r="AG24" s="116">
        <v>2337.3000000000002</v>
      </c>
      <c r="AH24" s="116">
        <v>69991219.810000002</v>
      </c>
      <c r="AI24" s="121">
        <v>46752</v>
      </c>
      <c r="AJ24" s="9"/>
      <c r="AK24" s="9" t="s">
        <v>47</v>
      </c>
      <c r="AL24" s="122"/>
      <c r="AM24" s="9">
        <v>7671.51</v>
      </c>
      <c r="AN24" s="9">
        <v>62091753.710000001</v>
      </c>
      <c r="AO24" s="121">
        <v>46752</v>
      </c>
      <c r="AP24" s="9"/>
      <c r="AQ24" s="9" t="s">
        <v>47</v>
      </c>
      <c r="AR24" s="123"/>
      <c r="AS24" s="9"/>
      <c r="AT24" s="9" t="s">
        <v>47</v>
      </c>
      <c r="AU24" s="123"/>
      <c r="AV24" s="9"/>
      <c r="AW24" s="9" t="s">
        <v>47</v>
      </c>
      <c r="AX24" s="122"/>
      <c r="AY24" s="122"/>
      <c r="AZ24" s="9" t="s">
        <v>47</v>
      </c>
      <c r="BA24" s="124"/>
      <c r="BB24" s="107" t="s">
        <v>47</v>
      </c>
      <c r="BC24" s="108">
        <v>9194077.6300000008</v>
      </c>
      <c r="BD24" s="108">
        <v>3935065.22</v>
      </c>
      <c r="BE24" s="108">
        <v>197010695.43000001</v>
      </c>
      <c r="BF24" s="9" t="s">
        <v>47</v>
      </c>
      <c r="BG24" s="9" t="s">
        <v>47</v>
      </c>
      <c r="BH24" s="9" t="s">
        <v>47</v>
      </c>
      <c r="BI24" s="108">
        <v>197010695.43000001</v>
      </c>
    </row>
    <row r="25" spans="1:65" s="10" customFormat="1" ht="22.5" customHeight="1" x14ac:dyDescent="0.3">
      <c r="A25" s="8">
        <v>10</v>
      </c>
      <c r="B25" s="113" t="s">
        <v>66</v>
      </c>
      <c r="C25" s="24">
        <v>1953</v>
      </c>
      <c r="D25" s="25" t="s">
        <v>45</v>
      </c>
      <c r="E25" s="24">
        <v>2</v>
      </c>
      <c r="F25" s="24">
        <v>1</v>
      </c>
      <c r="G25" s="26">
        <v>8</v>
      </c>
      <c r="H25" s="24">
        <v>2</v>
      </c>
      <c r="I25" s="24">
        <v>6</v>
      </c>
      <c r="J25" s="24">
        <v>0</v>
      </c>
      <c r="K25" s="27">
        <v>887</v>
      </c>
      <c r="L25" s="27">
        <v>492.8</v>
      </c>
      <c r="M25" s="27">
        <v>63.1</v>
      </c>
      <c r="N25" s="27">
        <v>429.7</v>
      </c>
      <c r="O25" s="24">
        <v>23</v>
      </c>
      <c r="P25" s="14"/>
      <c r="Q25" s="15"/>
      <c r="R25" s="125">
        <v>538.29999999999995</v>
      </c>
      <c r="S25" s="116">
        <v>7358571.6200000001</v>
      </c>
      <c r="T25" s="121">
        <v>46752</v>
      </c>
      <c r="U25" s="116"/>
      <c r="V25" s="116" t="s">
        <v>47</v>
      </c>
      <c r="W25" s="121"/>
      <c r="X25" s="116">
        <v>530.96</v>
      </c>
      <c r="Y25" s="116">
        <v>7942248.3499999996</v>
      </c>
      <c r="Z25" s="121">
        <v>46752</v>
      </c>
      <c r="AA25" s="116"/>
      <c r="AB25" s="116" t="s">
        <v>47</v>
      </c>
      <c r="AC25" s="122"/>
      <c r="AD25" s="116"/>
      <c r="AE25" s="116" t="s">
        <v>47</v>
      </c>
      <c r="AF25" s="121"/>
      <c r="AG25" s="116">
        <v>376</v>
      </c>
      <c r="AH25" s="116">
        <v>11259444.08</v>
      </c>
      <c r="AI25" s="121">
        <v>46752</v>
      </c>
      <c r="AJ25" s="9">
        <v>2367.6799999999998</v>
      </c>
      <c r="AK25" s="9">
        <v>164790.53</v>
      </c>
      <c r="AL25" s="122">
        <v>46752</v>
      </c>
      <c r="AM25" s="9">
        <v>538.29999999999995</v>
      </c>
      <c r="AN25" s="9">
        <v>6645921.7800000003</v>
      </c>
      <c r="AO25" s="121">
        <v>46752</v>
      </c>
      <c r="AP25" s="9"/>
      <c r="AQ25" s="116" t="s">
        <v>47</v>
      </c>
      <c r="AR25" s="123"/>
      <c r="AS25" s="9"/>
      <c r="AT25" s="116" t="s">
        <v>47</v>
      </c>
      <c r="AU25" s="123"/>
      <c r="AV25" s="9"/>
      <c r="AW25" s="116" t="s">
        <v>47</v>
      </c>
      <c r="AX25" s="122"/>
      <c r="AY25" s="122"/>
      <c r="AZ25" s="116" t="s">
        <v>47</v>
      </c>
      <c r="BA25" s="124"/>
      <c r="BB25" s="116" t="s">
        <v>47</v>
      </c>
      <c r="BC25" s="108">
        <v>1396190.7</v>
      </c>
      <c r="BD25" s="108">
        <v>597569.62</v>
      </c>
      <c r="BE25" s="108">
        <v>29917574.34</v>
      </c>
      <c r="BF25" s="9" t="s">
        <v>47</v>
      </c>
      <c r="BG25" s="9" t="s">
        <v>47</v>
      </c>
      <c r="BH25" s="9" t="s">
        <v>47</v>
      </c>
      <c r="BI25" s="108">
        <v>29917574.34</v>
      </c>
    </row>
    <row r="26" spans="1:65" s="10" customFormat="1" ht="27" customHeight="1" x14ac:dyDescent="0.3">
      <c r="A26" s="8">
        <v>11</v>
      </c>
      <c r="B26" s="113" t="s">
        <v>67</v>
      </c>
      <c r="C26" s="24">
        <v>1950</v>
      </c>
      <c r="D26" s="25" t="s">
        <v>54</v>
      </c>
      <c r="E26" s="24">
        <v>2</v>
      </c>
      <c r="F26" s="24">
        <v>1</v>
      </c>
      <c r="G26" s="26">
        <v>9</v>
      </c>
      <c r="H26" s="24">
        <v>0</v>
      </c>
      <c r="I26" s="24">
        <v>9</v>
      </c>
      <c r="J26" s="24">
        <v>0</v>
      </c>
      <c r="K26" s="27">
        <v>486.2</v>
      </c>
      <c r="L26" s="27">
        <v>372.5</v>
      </c>
      <c r="M26" s="27">
        <v>0</v>
      </c>
      <c r="N26" s="27">
        <v>372.5</v>
      </c>
      <c r="O26" s="24">
        <v>13</v>
      </c>
      <c r="P26" s="14" t="s">
        <v>72</v>
      </c>
      <c r="Q26" s="15">
        <v>2025</v>
      </c>
      <c r="R26" s="125">
        <v>445.85</v>
      </c>
      <c r="S26" s="116">
        <v>2134104.35</v>
      </c>
      <c r="T26" s="121">
        <v>46752</v>
      </c>
      <c r="U26" s="116"/>
      <c r="V26" s="116" t="s">
        <v>47</v>
      </c>
      <c r="W26" s="121"/>
      <c r="X26" s="116"/>
      <c r="Y26" s="116" t="s">
        <v>47</v>
      </c>
      <c r="Z26" s="121"/>
      <c r="AA26" s="116"/>
      <c r="AB26" s="116" t="s">
        <v>47</v>
      </c>
      <c r="AC26" s="122"/>
      <c r="AD26" s="116"/>
      <c r="AE26" s="116" t="s">
        <v>47</v>
      </c>
      <c r="AF26" s="121"/>
      <c r="AG26" s="116"/>
      <c r="AH26" s="116" t="s">
        <v>47</v>
      </c>
      <c r="AI26" s="121"/>
      <c r="AJ26" s="9"/>
      <c r="AK26" s="9" t="s">
        <v>47</v>
      </c>
      <c r="AL26" s="122"/>
      <c r="AM26" s="9">
        <v>591</v>
      </c>
      <c r="AN26" s="9">
        <v>7296562.8300000001</v>
      </c>
      <c r="AO26" s="121">
        <v>46752</v>
      </c>
      <c r="AP26" s="9"/>
      <c r="AQ26" s="9" t="s">
        <v>47</v>
      </c>
      <c r="AR26" s="123"/>
      <c r="AS26" s="9"/>
      <c r="AT26" s="9" t="s">
        <v>47</v>
      </c>
      <c r="AU26" s="123"/>
      <c r="AV26" s="9"/>
      <c r="AW26" s="9" t="s">
        <v>47</v>
      </c>
      <c r="AX26" s="122"/>
      <c r="AY26" s="122"/>
      <c r="AZ26" s="9" t="s">
        <v>47</v>
      </c>
      <c r="BA26" s="124"/>
      <c r="BB26" s="107" t="s">
        <v>47</v>
      </c>
      <c r="BC26" s="108">
        <v>471533.36</v>
      </c>
      <c r="BD26" s="108">
        <v>201816.28</v>
      </c>
      <c r="BE26" s="108">
        <v>10104016.82</v>
      </c>
      <c r="BF26" s="9" t="s">
        <v>47</v>
      </c>
      <c r="BG26" s="9" t="s">
        <v>47</v>
      </c>
      <c r="BH26" s="9" t="s">
        <v>47</v>
      </c>
      <c r="BI26" s="108">
        <v>10104016.82</v>
      </c>
    </row>
    <row r="27" spans="1:65" s="10" customFormat="1" ht="28.5" customHeight="1" x14ac:dyDescent="0.3">
      <c r="A27" s="8">
        <v>12</v>
      </c>
      <c r="B27" s="113" t="s">
        <v>68</v>
      </c>
      <c r="C27" s="24">
        <v>1952</v>
      </c>
      <c r="D27" s="25" t="s">
        <v>54</v>
      </c>
      <c r="E27" s="24">
        <v>2</v>
      </c>
      <c r="F27" s="24">
        <v>1</v>
      </c>
      <c r="G27" s="26">
        <v>8</v>
      </c>
      <c r="H27" s="24">
        <v>3</v>
      </c>
      <c r="I27" s="24">
        <v>5</v>
      </c>
      <c r="J27" s="24">
        <v>0</v>
      </c>
      <c r="K27" s="27">
        <v>394.3</v>
      </c>
      <c r="L27" s="27">
        <v>356.3</v>
      </c>
      <c r="M27" s="27">
        <v>150.80000000000001</v>
      </c>
      <c r="N27" s="27">
        <v>205.5</v>
      </c>
      <c r="O27" s="24">
        <v>29</v>
      </c>
      <c r="P27" s="14" t="s">
        <v>72</v>
      </c>
      <c r="Q27" s="15">
        <v>2025</v>
      </c>
      <c r="R27" s="125"/>
      <c r="S27" s="126">
        <v>0</v>
      </c>
      <c r="T27" s="121"/>
      <c r="U27" s="116"/>
      <c r="V27" s="116">
        <v>0</v>
      </c>
      <c r="W27" s="121"/>
      <c r="X27" s="116"/>
      <c r="Y27" s="116">
        <v>0</v>
      </c>
      <c r="Z27" s="121"/>
      <c r="AA27" s="116"/>
      <c r="AB27" s="116">
        <v>0</v>
      </c>
      <c r="AC27" s="122"/>
      <c r="AD27" s="116"/>
      <c r="AE27" s="116">
        <v>0</v>
      </c>
      <c r="AF27" s="121"/>
      <c r="AG27" s="116"/>
      <c r="AH27" s="116">
        <v>0</v>
      </c>
      <c r="AI27" s="121"/>
      <c r="AJ27" s="9"/>
      <c r="AK27" s="9">
        <v>0</v>
      </c>
      <c r="AL27" s="122"/>
      <c r="AM27" s="9">
        <v>588.28</v>
      </c>
      <c r="AN27" s="9">
        <v>7262981.3600000003</v>
      </c>
      <c r="AO27" s="121">
        <v>46752</v>
      </c>
      <c r="AP27" s="9"/>
      <c r="AQ27" s="9" t="s">
        <v>47</v>
      </c>
      <c r="AR27" s="123"/>
      <c r="AS27" s="9"/>
      <c r="AT27" s="9" t="s">
        <v>47</v>
      </c>
      <c r="AU27" s="123"/>
      <c r="AV27" s="9"/>
      <c r="AW27" s="9" t="s">
        <v>47</v>
      </c>
      <c r="AX27" s="122"/>
      <c r="AY27" s="122"/>
      <c r="AZ27" s="9" t="s">
        <v>47</v>
      </c>
      <c r="BA27" s="124"/>
      <c r="BB27" s="107" t="s">
        <v>47</v>
      </c>
      <c r="BC27" s="108">
        <v>363149.07</v>
      </c>
      <c r="BD27" s="108">
        <v>155427.79999999999</v>
      </c>
      <c r="BE27" s="108">
        <v>7781558.2300000004</v>
      </c>
      <c r="BF27" s="9" t="s">
        <v>47</v>
      </c>
      <c r="BG27" s="9" t="s">
        <v>47</v>
      </c>
      <c r="BH27" s="9" t="s">
        <v>47</v>
      </c>
      <c r="BI27" s="108">
        <v>7781558.2300000004</v>
      </c>
    </row>
    <row r="28" spans="1:65" s="10" customFormat="1" ht="22.5" customHeight="1" x14ac:dyDescent="0.3">
      <c r="A28" s="8">
        <v>13</v>
      </c>
      <c r="B28" s="113" t="s">
        <v>69</v>
      </c>
      <c r="C28" s="24">
        <v>1957</v>
      </c>
      <c r="D28" s="25" t="s">
        <v>45</v>
      </c>
      <c r="E28" s="24">
        <v>5</v>
      </c>
      <c r="F28" s="24">
        <v>4</v>
      </c>
      <c r="G28" s="26">
        <v>68</v>
      </c>
      <c r="H28" s="24">
        <v>8</v>
      </c>
      <c r="I28" s="24">
        <v>56</v>
      </c>
      <c r="J28" s="24">
        <v>4</v>
      </c>
      <c r="K28" s="27">
        <v>6655</v>
      </c>
      <c r="L28" s="27">
        <v>4342</v>
      </c>
      <c r="M28" s="27">
        <v>375.6</v>
      </c>
      <c r="N28" s="27">
        <v>3966.4</v>
      </c>
      <c r="O28" s="24">
        <v>163</v>
      </c>
      <c r="P28" s="14"/>
      <c r="Q28" s="15"/>
      <c r="R28" s="125"/>
      <c r="S28" s="126">
        <v>0</v>
      </c>
      <c r="T28" s="121"/>
      <c r="U28" s="116"/>
      <c r="V28" s="116">
        <v>0</v>
      </c>
      <c r="W28" s="121"/>
      <c r="X28" s="116">
        <v>1480</v>
      </c>
      <c r="Y28" s="116">
        <v>22138254.399999999</v>
      </c>
      <c r="Z28" s="121">
        <v>46752</v>
      </c>
      <c r="AA28" s="116">
        <v>1568.7</v>
      </c>
      <c r="AB28" s="116">
        <v>24371636.940000001</v>
      </c>
      <c r="AC28" s="122">
        <v>46752</v>
      </c>
      <c r="AD28" s="116">
        <v>10373.35</v>
      </c>
      <c r="AE28" s="116" t="s">
        <v>76</v>
      </c>
      <c r="AF28" s="121">
        <v>46752</v>
      </c>
      <c r="AG28" s="116">
        <v>1568.7</v>
      </c>
      <c r="AH28" s="116">
        <v>46975239.170000002</v>
      </c>
      <c r="AI28" s="121">
        <v>46752</v>
      </c>
      <c r="AJ28" s="9"/>
      <c r="AK28" s="9">
        <v>0</v>
      </c>
      <c r="AL28" s="122"/>
      <c r="AM28" s="9"/>
      <c r="AN28" s="9">
        <v>0</v>
      </c>
      <c r="AO28" s="127"/>
      <c r="AP28" s="9"/>
      <c r="AQ28" s="9">
        <v>0</v>
      </c>
      <c r="AR28" s="123"/>
      <c r="AS28" s="9"/>
      <c r="AT28" s="9">
        <v>0</v>
      </c>
      <c r="AU28" s="123"/>
      <c r="AV28" s="9"/>
      <c r="AW28" s="9">
        <v>0</v>
      </c>
      <c r="AX28" s="122"/>
      <c r="AY28" s="122"/>
      <c r="AZ28" s="9">
        <v>0</v>
      </c>
      <c r="BA28" s="124"/>
      <c r="BB28" s="9">
        <v>0</v>
      </c>
      <c r="BC28" s="108">
        <v>12454269.029999999</v>
      </c>
      <c r="BD28" s="108">
        <v>5330427.1399999997</v>
      </c>
      <c r="BE28" s="108" t="s">
        <v>81</v>
      </c>
      <c r="BF28" s="9" t="s">
        <v>47</v>
      </c>
      <c r="BG28" s="9" t="s">
        <v>47</v>
      </c>
      <c r="BH28" s="9" t="s">
        <v>47</v>
      </c>
      <c r="BI28" s="108" t="s">
        <v>81</v>
      </c>
    </row>
    <row r="29" spans="1:65" s="31" customFormat="1" ht="22.5" customHeight="1" x14ac:dyDescent="0.3">
      <c r="A29" s="140">
        <v>14</v>
      </c>
      <c r="B29" s="117" t="s">
        <v>70</v>
      </c>
      <c r="C29" s="119">
        <v>1959</v>
      </c>
      <c r="D29" s="80" t="s">
        <v>45</v>
      </c>
      <c r="E29" s="119">
        <v>3</v>
      </c>
      <c r="F29" s="119">
        <v>2</v>
      </c>
      <c r="G29" s="119">
        <v>24</v>
      </c>
      <c r="H29" s="119">
        <v>2</v>
      </c>
      <c r="I29" s="119">
        <v>22</v>
      </c>
      <c r="J29" s="119">
        <v>0</v>
      </c>
      <c r="K29" s="120">
        <v>1415.6</v>
      </c>
      <c r="L29" s="120">
        <v>945.8</v>
      </c>
      <c r="M29" s="120">
        <v>84.6</v>
      </c>
      <c r="N29" s="120">
        <v>861.2</v>
      </c>
      <c r="O29" s="119">
        <v>51</v>
      </c>
      <c r="P29" s="81"/>
      <c r="Q29" s="82"/>
      <c r="R29" s="130">
        <v>509.57</v>
      </c>
      <c r="S29" s="132">
        <v>3762555.5</v>
      </c>
      <c r="T29" s="131">
        <v>46752</v>
      </c>
      <c r="U29" s="132"/>
      <c r="V29" s="132">
        <v>0</v>
      </c>
      <c r="W29" s="131"/>
      <c r="X29" s="132">
        <v>620.20000000000005</v>
      </c>
      <c r="Y29" s="132">
        <v>9277125.2599999998</v>
      </c>
      <c r="Z29" s="131">
        <v>46752</v>
      </c>
      <c r="AA29" s="132"/>
      <c r="AB29" s="132">
        <v>0</v>
      </c>
      <c r="AC29" s="133"/>
      <c r="AD29" s="132">
        <v>1709.7</v>
      </c>
      <c r="AE29" s="132" t="s">
        <v>77</v>
      </c>
      <c r="AF29" s="131"/>
      <c r="AG29" s="132"/>
      <c r="AH29" s="132">
        <v>0</v>
      </c>
      <c r="AI29" s="131"/>
      <c r="AJ29" s="134">
        <v>3957</v>
      </c>
      <c r="AK29" s="134">
        <v>275407.2</v>
      </c>
      <c r="AL29" s="133">
        <v>46752</v>
      </c>
      <c r="AM29" s="134"/>
      <c r="AN29" s="134">
        <v>0</v>
      </c>
      <c r="AO29" s="135"/>
      <c r="AP29" s="134"/>
      <c r="AQ29" s="134">
        <v>0</v>
      </c>
      <c r="AR29" s="154"/>
      <c r="AS29" s="134"/>
      <c r="AT29" s="134">
        <v>0</v>
      </c>
      <c r="AU29" s="136"/>
      <c r="AV29" s="134"/>
      <c r="AW29" s="134">
        <v>0</v>
      </c>
      <c r="AX29" s="133"/>
      <c r="AY29" s="133"/>
      <c r="AZ29" s="134">
        <v>0</v>
      </c>
      <c r="BA29" s="137"/>
      <c r="BB29" s="134">
        <v>0</v>
      </c>
      <c r="BC29" s="141">
        <v>1948029.4</v>
      </c>
      <c r="BD29" s="141">
        <v>833756.58</v>
      </c>
      <c r="BE29" s="141" t="s">
        <v>82</v>
      </c>
      <c r="BF29" s="134" t="s">
        <v>47</v>
      </c>
      <c r="BG29" s="134" t="s">
        <v>47</v>
      </c>
      <c r="BH29" s="134" t="s">
        <v>47</v>
      </c>
      <c r="BI29" s="141" t="s">
        <v>82</v>
      </c>
      <c r="BJ29" s="10"/>
    </row>
    <row r="30" spans="1:65" s="31" customFormat="1" ht="27.75" customHeight="1" x14ac:dyDescent="0.3">
      <c r="A30" s="142">
        <v>15</v>
      </c>
      <c r="B30" s="118" t="s">
        <v>71</v>
      </c>
      <c r="C30" s="114">
        <v>1960</v>
      </c>
      <c r="D30" s="115" t="s">
        <v>45</v>
      </c>
      <c r="E30" s="114">
        <v>4</v>
      </c>
      <c r="F30" s="114">
        <v>4</v>
      </c>
      <c r="G30" s="114">
        <v>48</v>
      </c>
      <c r="H30" s="114">
        <v>8</v>
      </c>
      <c r="I30" s="114">
        <v>39</v>
      </c>
      <c r="J30" s="114">
        <v>1</v>
      </c>
      <c r="K30" s="116">
        <v>3750.5</v>
      </c>
      <c r="L30" s="116">
        <v>2670.5</v>
      </c>
      <c r="M30" s="116">
        <v>344.7</v>
      </c>
      <c r="N30" s="116">
        <v>2325.8000000000002</v>
      </c>
      <c r="O30" s="114">
        <v>115</v>
      </c>
      <c r="P30" s="9" t="s">
        <v>72</v>
      </c>
      <c r="Q30" s="22">
        <v>2025</v>
      </c>
      <c r="R30" s="138"/>
      <c r="S30" s="126">
        <v>0</v>
      </c>
      <c r="T30" s="121"/>
      <c r="U30" s="116"/>
      <c r="V30" s="116">
        <v>0</v>
      </c>
      <c r="W30" s="121"/>
      <c r="X30" s="116"/>
      <c r="Y30" s="116">
        <v>0</v>
      </c>
      <c r="Z30" s="121"/>
      <c r="AA30" s="116">
        <v>1090.6600000000001</v>
      </c>
      <c r="AB30" s="116">
        <v>16944711.890000001</v>
      </c>
      <c r="AC30" s="122">
        <v>46752</v>
      </c>
      <c r="AD30" s="116">
        <v>5579</v>
      </c>
      <c r="AE30" s="116" t="s">
        <v>78</v>
      </c>
      <c r="AF30" s="121">
        <v>46752</v>
      </c>
      <c r="AG30" s="116"/>
      <c r="AH30" s="116">
        <v>0</v>
      </c>
      <c r="AI30" s="121"/>
      <c r="AJ30" s="9"/>
      <c r="AK30" s="9">
        <v>0</v>
      </c>
      <c r="AL30" s="122"/>
      <c r="AM30" s="9"/>
      <c r="AN30" s="9">
        <v>0</v>
      </c>
      <c r="AO30" s="127"/>
      <c r="AP30" s="9"/>
      <c r="AQ30" s="9">
        <v>0</v>
      </c>
      <c r="AR30" s="123"/>
      <c r="AS30" s="9"/>
      <c r="AT30" s="9">
        <v>0</v>
      </c>
      <c r="AU30" s="123"/>
      <c r="AV30" s="9"/>
      <c r="AW30" s="9">
        <v>0</v>
      </c>
      <c r="AX30" s="122"/>
      <c r="AY30" s="122"/>
      <c r="AZ30" s="9">
        <v>0</v>
      </c>
      <c r="BA30" s="139"/>
      <c r="BB30" s="155">
        <v>0</v>
      </c>
      <c r="BC30" s="155">
        <v>5031485.59</v>
      </c>
      <c r="BD30" s="155">
        <v>2153475.83</v>
      </c>
      <c r="BE30" s="155" t="s">
        <v>83</v>
      </c>
      <c r="BF30" s="9">
        <v>0</v>
      </c>
      <c r="BG30" s="9">
        <v>0</v>
      </c>
      <c r="BH30" s="9">
        <v>0</v>
      </c>
      <c r="BI30" s="155" t="s">
        <v>83</v>
      </c>
      <c r="BJ30" s="10"/>
    </row>
    <row r="31" spans="1:65" s="10" customFormat="1" ht="22.5" customHeight="1" x14ac:dyDescent="0.3">
      <c r="A31" s="90"/>
      <c r="B31" s="103"/>
      <c r="C31" s="91"/>
      <c r="D31" s="79"/>
      <c r="E31" s="91"/>
      <c r="F31" s="91"/>
      <c r="G31" s="91"/>
      <c r="H31" s="91"/>
      <c r="I31" s="91"/>
      <c r="J31" s="91"/>
      <c r="K31" s="92"/>
      <c r="L31" s="92"/>
      <c r="M31" s="92"/>
      <c r="N31" s="92"/>
      <c r="O31" s="91"/>
      <c r="P31" s="93"/>
      <c r="Q31" s="94"/>
      <c r="R31" s="95"/>
      <c r="S31" s="96"/>
      <c r="T31" s="97"/>
      <c r="U31" s="92"/>
      <c r="V31" s="92"/>
      <c r="W31" s="97"/>
      <c r="X31" s="92"/>
      <c r="Y31" s="92"/>
      <c r="Z31" s="97"/>
      <c r="AA31" s="92"/>
      <c r="AB31" s="92"/>
      <c r="AC31" s="98"/>
      <c r="AD31" s="92"/>
      <c r="AE31" s="92"/>
      <c r="AF31" s="97"/>
      <c r="AG31" s="92"/>
      <c r="AH31" s="92"/>
      <c r="AI31" s="97"/>
      <c r="AJ31" s="93"/>
      <c r="AK31" s="93"/>
      <c r="AL31" s="98"/>
      <c r="AM31" s="93"/>
      <c r="AN31" s="93"/>
      <c r="AO31" s="99"/>
      <c r="AP31" s="93"/>
      <c r="AQ31" s="93"/>
      <c r="AR31" s="99"/>
      <c r="AS31" s="93"/>
      <c r="AT31" s="93"/>
      <c r="AU31" s="99"/>
      <c r="AV31" s="93"/>
      <c r="AW31" s="93"/>
      <c r="AX31" s="98"/>
      <c r="AY31" s="98"/>
      <c r="AZ31" s="93"/>
      <c r="BA31" s="100"/>
      <c r="BB31" s="100"/>
      <c r="BC31" s="101"/>
      <c r="BD31" s="101"/>
      <c r="BE31" s="101"/>
      <c r="BF31" s="93"/>
      <c r="BG31" s="93"/>
      <c r="BH31" s="93"/>
      <c r="BI31" s="101"/>
    </row>
    <row r="32" spans="1:65" s="3" customFormat="1" ht="22.5" customHeight="1" x14ac:dyDescent="0.3">
      <c r="A32" s="63"/>
      <c r="B32" s="104"/>
      <c r="C32" s="16"/>
      <c r="D32" s="16"/>
      <c r="E32" s="16"/>
      <c r="F32" s="16"/>
      <c r="G32" s="16"/>
      <c r="H32" s="64"/>
      <c r="I32" s="16"/>
      <c r="J32" s="16"/>
      <c r="K32" s="64"/>
      <c r="L32" s="64"/>
      <c r="M32" s="64"/>
      <c r="N32" s="16"/>
      <c r="O32" s="16"/>
      <c r="P32" s="16"/>
      <c r="Q32" s="16"/>
      <c r="R32" s="65"/>
      <c r="S32" s="66"/>
      <c r="T32" s="16"/>
      <c r="U32" s="65"/>
      <c r="V32" s="65"/>
      <c r="W32" s="16"/>
      <c r="X32" s="16"/>
      <c r="Y32" s="65"/>
      <c r="Z32" s="16"/>
      <c r="AA32" s="16"/>
      <c r="AB32" s="16"/>
      <c r="AC32" s="16"/>
      <c r="AD32" s="16"/>
      <c r="AE32" s="65"/>
      <c r="AF32" s="16"/>
      <c r="AG32" s="16"/>
      <c r="AH32" s="65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67"/>
      <c r="AY32" s="67"/>
      <c r="AZ32" s="67"/>
      <c r="BA32" s="67"/>
      <c r="BB32" s="67"/>
      <c r="BC32" s="67"/>
      <c r="BD32" s="67"/>
      <c r="BE32" s="65"/>
      <c r="BF32" s="16"/>
      <c r="BG32" s="16"/>
      <c r="BH32" s="16"/>
      <c r="BI32" s="68" t="s">
        <v>53</v>
      </c>
      <c r="BJ32" s="69"/>
      <c r="BK32" s="69"/>
      <c r="BL32" s="69"/>
      <c r="BM32" s="69"/>
    </row>
    <row r="33" spans="1:61" x14ac:dyDescent="0.25">
      <c r="A33" s="21"/>
      <c r="B33" s="21"/>
      <c r="C33" s="21"/>
      <c r="D33" s="21"/>
      <c r="E33" s="21"/>
      <c r="F33" s="21"/>
      <c r="G33" s="2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7"/>
      <c r="AF33" s="71"/>
      <c r="AG33" s="71"/>
      <c r="AH33" s="71"/>
      <c r="AI33" s="71"/>
      <c r="AJ33" s="71"/>
      <c r="AK33" s="71"/>
      <c r="AL33" s="71"/>
      <c r="BI33" s="78"/>
    </row>
    <row r="34" spans="1:61" x14ac:dyDescent="0.25">
      <c r="A34" s="73"/>
      <c r="B34" s="73"/>
      <c r="C34" s="73"/>
      <c r="D34" s="73"/>
      <c r="E34" s="73"/>
      <c r="F34" s="73"/>
      <c r="G34" s="73"/>
      <c r="H34" s="173"/>
      <c r="I34" s="173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</row>
    <row r="35" spans="1:61" x14ac:dyDescent="0.25">
      <c r="A35" s="73"/>
      <c r="B35" s="73"/>
      <c r="C35" s="73"/>
      <c r="D35" s="73"/>
      <c r="E35" s="73"/>
      <c r="F35" s="21"/>
      <c r="G35" s="21"/>
      <c r="H35" s="112"/>
      <c r="I35" s="73"/>
      <c r="J35" s="73"/>
      <c r="K35" s="112"/>
      <c r="L35" s="233"/>
      <c r="M35" s="233"/>
      <c r="N35" s="234"/>
      <c r="O35" s="234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</row>
    <row r="36" spans="1:61" x14ac:dyDescent="0.25">
      <c r="A36" s="74"/>
      <c r="B36" s="74"/>
      <c r="C36" s="74"/>
      <c r="D36" s="73"/>
      <c r="E36" s="73"/>
      <c r="F36" s="21"/>
      <c r="G36" s="2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</row>
    <row r="37" spans="1:61" x14ac:dyDescent="0.25">
      <c r="A37" s="172"/>
      <c r="B37" s="172"/>
      <c r="C37" s="75"/>
      <c r="D37" s="75"/>
      <c r="E37" s="75"/>
      <c r="F37" s="75"/>
      <c r="G37" s="75"/>
      <c r="H37" s="76"/>
      <c r="I37" s="75"/>
    </row>
  </sheetData>
  <mergeCells count="43">
    <mergeCell ref="L35:O35"/>
    <mergeCell ref="AG9:AI10"/>
    <mergeCell ref="AJ9:AL10"/>
    <mergeCell ref="R9:T10"/>
    <mergeCell ref="U9:W10"/>
    <mergeCell ref="X9:Z10"/>
    <mergeCell ref="AA9:AC10"/>
    <mergeCell ref="AD9:AF10"/>
    <mergeCell ref="G9:G10"/>
    <mergeCell ref="H9:J9"/>
    <mergeCell ref="G8:J8"/>
    <mergeCell ref="L8:N8"/>
    <mergeCell ref="W7:AL7"/>
    <mergeCell ref="O8:O10"/>
    <mergeCell ref="P8:P10"/>
    <mergeCell ref="Q8:Q10"/>
    <mergeCell ref="R8:AL8"/>
    <mergeCell ref="BE9:BE10"/>
    <mergeCell ref="BF9:BI9"/>
    <mergeCell ref="AS9:AU10"/>
    <mergeCell ref="AV9:AX10"/>
    <mergeCell ref="AM8:BD8"/>
    <mergeCell ref="AY9:BA10"/>
    <mergeCell ref="BC9:BC10"/>
    <mergeCell ref="BD9:BD10"/>
    <mergeCell ref="AM9:AO10"/>
    <mergeCell ref="BB9:BB10"/>
    <mergeCell ref="BE2:BI5"/>
    <mergeCell ref="A37:B37"/>
    <mergeCell ref="H34:I34"/>
    <mergeCell ref="AP9:AR10"/>
    <mergeCell ref="A13:D13"/>
    <mergeCell ref="L9:L10"/>
    <mergeCell ref="K8:K10"/>
    <mergeCell ref="N9:N10"/>
    <mergeCell ref="F8:F10"/>
    <mergeCell ref="M9:M10"/>
    <mergeCell ref="A8:A10"/>
    <mergeCell ref="B8:B10"/>
    <mergeCell ref="C8:C10"/>
    <mergeCell ref="D8:D10"/>
    <mergeCell ref="E8:E10"/>
    <mergeCell ref="BE8:BI8"/>
  </mergeCells>
  <printOptions horizontalCentered="1"/>
  <pageMargins left="0" right="0" top="0" bottom="0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2025-08-14T07:47:37Z</cp:lastPrinted>
  <dcterms:created xsi:type="dcterms:W3CDTF">2017-02-13T07:26:00Z</dcterms:created>
  <dcterms:modified xsi:type="dcterms:W3CDTF">2025-09-01T11:39:04Z</dcterms:modified>
</cp:coreProperties>
</file>