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bezhimovaTA\Downloads\785-6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Area" localSheetId="0">Лист1!$A$1:$BI$74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20" i="1" l="1"/>
  <c r="BI19" i="1" s="1"/>
  <c r="BE19" i="1"/>
  <c r="BE20" i="1"/>
  <c r="BD20" i="1"/>
  <c r="BC20" i="1"/>
  <c r="AK20" i="1"/>
  <c r="AJ20" i="1"/>
  <c r="AE19" i="1"/>
  <c r="AE20" i="1"/>
  <c r="AD19" i="1"/>
  <c r="AD20" i="1"/>
  <c r="Y19" i="1"/>
  <c r="Y20" i="1"/>
  <c r="X19" i="1"/>
  <c r="X20" i="1"/>
  <c r="V20" i="1"/>
  <c r="U20" i="1"/>
  <c r="S19" i="1"/>
  <c r="S20" i="1"/>
  <c r="R19" i="1"/>
  <c r="R20" i="1"/>
  <c r="AK19" i="1" l="1"/>
  <c r="AJ19" i="1"/>
  <c r="V19" i="1"/>
  <c r="U19" i="1"/>
  <c r="BD19" i="1" l="1"/>
  <c r="BC19" i="1"/>
  <c r="AQ20" i="1"/>
  <c r="AQ19" i="1" s="1"/>
  <c r="AP20" i="1"/>
  <c r="AP19" i="1" s="1"/>
</calcChain>
</file>

<file path=xl/sharedStrings.xml><?xml version="1.0" encoding="utf-8"?>
<sst xmlns="http://schemas.openxmlformats.org/spreadsheetml/2006/main" count="1208" uniqueCount="284">
  <si>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</si>
  <si>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</si>
  <si>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</si>
  <si>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</si>
  <si>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</si>
  <si>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</si>
  <si>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</si>
  <si>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</si>
  <si>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</si>
  <si>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</si>
  <si>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</si>
  <si>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</si>
  <si>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</si>
  <si>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</si>
  <si>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</si>
  <si>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</si>
  <si>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</si>
  <si>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</si>
  <si>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</si>
  <si>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</si>
  <si>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</si>
  <si>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</si>
  <si>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</si>
  <si>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</si>
  <si>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</si>
  <si>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</si>
  <si>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</si>
  <si>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</si>
  <si>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</si>
  <si>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</si>
  <si>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</si>
  <si>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</si>
  <si>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</si>
  <si>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</si>
  <si>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</si>
  <si>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</si>
  <si>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</si>
  <si>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</si>
  <si>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</si>
  <si>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</si>
  <si>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</si>
  <si>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</si>
  <si>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</si>
  <si>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</si>
  <si>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</si>
  <si>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>Верно:</t>
  </si>
  <si>
    <t>и коммунального хозяйства Администрации городского округа Электросталь Московской области</t>
  </si>
  <si>
    <t>Начальник Управления городского жилищного</t>
  </si>
  <si>
    <t>кирпич</t>
  </si>
  <si>
    <t>Итого:</t>
  </si>
  <si>
    <t>0,00</t>
  </si>
  <si>
    <t>Устройство колясочной зоны</t>
  </si>
  <si>
    <t>ед</t>
  </si>
  <si>
    <t>Разработка проектной документации и ее экспертиза</t>
  </si>
  <si>
    <t>Осуществление функций строительного контроля</t>
  </si>
  <si>
    <t>Стоимость капитального ремонта</t>
  </si>
  <si>
    <t xml:space="preserve">В.А. Александрова </t>
  </si>
  <si>
    <t>Итого КПР 2024:</t>
  </si>
  <si>
    <t>г. Электросталь, ул Корешкова, д. 10</t>
  </si>
  <si>
    <t>г. Электросталь, ул Мира, д. 2</t>
  </si>
  <si>
    <t>г. Электросталь, ул Мира, д. 6</t>
  </si>
  <si>
    <t>г. Электросталь, ул Мира, д. 8</t>
  </si>
  <si>
    <t>г. Электросталь, ул Победы, д. 13 к. 2</t>
  </si>
  <si>
    <t>г. Электросталь, ул Победы, д. 13 к. 3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</si>
  <si>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2024 г.
</t>
  </si>
  <si>
    <t>ж/б панели</t>
  </si>
  <si>
    <t>г. Электросталь, пр-кт Ленина, д. 03</t>
  </si>
  <si>
    <t>г. Электросталь, пр-кт Ленина, д. 28</t>
  </si>
  <si>
    <t>г. Электросталь, ул Мира, д. 10</t>
  </si>
  <si>
    <t>г. Электросталь, ул Мира, д. 12</t>
  </si>
  <si>
    <t>г. Электросталь, ул Октябрьская, д. 3а</t>
  </si>
  <si>
    <t>г. Электросталь, ул Первомайская, д. 40</t>
  </si>
  <si>
    <t>г. Электросталь, ул Чернышевского, д. 53</t>
  </si>
  <si>
    <t>г. Электросталь, ул Чернышевского, д. 65</t>
  </si>
  <si>
    <t>16 267 746,83</t>
  </si>
  <si>
    <t>15 183 635,28</t>
  </si>
  <si>
    <t>7 591 817,64</t>
  </si>
  <si>
    <t>596 727,40</t>
  </si>
  <si>
    <t>255 399,33</t>
  </si>
  <si>
    <t>759 181,76</t>
  </si>
  <si>
    <t>324 929,79</t>
  </si>
  <si>
    <t>379 590,88</t>
  </si>
  <si>
    <t>162 464,90</t>
  </si>
  <si>
    <t>Кровля</t>
  </si>
  <si>
    <t>ВИС</t>
  </si>
  <si>
    <t>шлакобетон</t>
  </si>
  <si>
    <t>шлакоблок</t>
  </si>
  <si>
    <t>"</t>
  </si>
  <si>
    <t>г. Электросталь, пр-кт Ленина, д. 3</t>
  </si>
  <si>
    <t>г. Электросталь, пр-кт Ленина, д. 36</t>
  </si>
  <si>
    <t>г. Электросталь, проезд Расковой, д. 18</t>
  </si>
  <si>
    <t>г. Электросталь, проезд Расковой, д. 22</t>
  </si>
  <si>
    <t>г. Электросталь, проезд Расковой, д. 32</t>
  </si>
  <si>
    <t>г. Электросталь, проезд Расковой, д. 34</t>
  </si>
  <si>
    <t>г. Электросталь, ул Горького, д. 18</t>
  </si>
  <si>
    <t>г. Электросталь, ул Николаева, д. 12</t>
  </si>
  <si>
    <t>г. Электросталь, ул Николаева, д. 14</t>
  </si>
  <si>
    <t>г. Электросталь, ул Николаева, д. 16</t>
  </si>
  <si>
    <t>г. Электросталь, ул Николаева, д. 18</t>
  </si>
  <si>
    <t>г. Электросталь, ул Николаева, д. 20</t>
  </si>
  <si>
    <t>г. Электросталь, ул Николаева, д. 22</t>
  </si>
  <si>
    <t>г. Электросталь, ул Николаева, д. 4</t>
  </si>
  <si>
    <t>г. Электросталь, ул Николаева, д. 48</t>
  </si>
  <si>
    <t>г. Электросталь, ул Николаева, д. 52</t>
  </si>
  <si>
    <t>г. Электросталь, ул Николаева, д. 58</t>
  </si>
  <si>
    <t>г. Электросталь, ул Николаева, д. 6</t>
  </si>
  <si>
    <t>г. Электросталь, ул Николаева, д. 8</t>
  </si>
  <si>
    <t>г. Электросталь, ул Октябрьская, д. 15</t>
  </si>
  <si>
    <t>г. Электросталь, ул Островского, д. 1</t>
  </si>
  <si>
    <t>г. Электросталь, ул Островского, д. 19</t>
  </si>
  <si>
    <t>г. Электросталь, ул Островского, д. 21</t>
  </si>
  <si>
    <t>г. Электросталь, ул Островского, д. 23</t>
  </si>
  <si>
    <t>г. Электросталь, ул Островского, д. 26</t>
  </si>
  <si>
    <t>г. Электросталь, ул Островского, д. 3</t>
  </si>
  <si>
    <t>г. Электросталь, ул Парковая, д. 15</t>
  </si>
  <si>
    <t>г. Электросталь, ул Парковая, д. 17</t>
  </si>
  <si>
    <t>г. Электросталь, ул Парковая, д. 19</t>
  </si>
  <si>
    <t>г. Электросталь, ул Парковая, д. 21</t>
  </si>
  <si>
    <t>г. Электросталь, ш Фрязевское, д. 108</t>
  </si>
  <si>
    <t>г. Электросталь, ш Фрязевское, д. 110</t>
  </si>
  <si>
    <t>г. Электросталь, ш Фрязевское, д. 128</t>
  </si>
  <si>
    <t>г. Электросталь, ш Фрязевское, д. 130</t>
  </si>
  <si>
    <t>ВИС Кровля Фасад</t>
  </si>
  <si>
    <t>Кровля Фасад</t>
  </si>
  <si>
    <t>деревянные каркасные</t>
  </si>
  <si>
    <t>панельный</t>
  </si>
  <si>
    <t xml:space="preserve">Кровля </t>
  </si>
  <si>
    <t>ВИС Кровля Фасад  Отмостка</t>
  </si>
  <si>
    <t>1 089 419,36</t>
  </si>
  <si>
    <t>2 591 491,70</t>
  </si>
  <si>
    <t>4 007 454,35</t>
  </si>
  <si>
    <t>1 338 645,54</t>
  </si>
  <si>
    <t>8 133 873,42</t>
  </si>
  <si>
    <t>1 650 051,45</t>
  </si>
  <si>
    <t>2 393 626,66</t>
  </si>
  <si>
    <t>2 044 741,36</t>
  </si>
  <si>
    <t>1 226 539,80</t>
  </si>
  <si>
    <t>998 185,23</t>
  </si>
  <si>
    <t>2 968 808,52</t>
  </si>
  <si>
    <t>2 835 613,77</t>
  </si>
  <si>
    <t>326 361,29</t>
  </si>
  <si>
    <t>Авторский надзор за ОКН</t>
  </si>
  <si>
    <t>69 872,97</t>
  </si>
  <si>
    <t>21 361,16</t>
  </si>
  <si>
    <t>85 857,79</t>
  </si>
  <si>
    <t>26 247,95</t>
  </si>
  <si>
    <t>12 786 674,71</t>
  </si>
  <si>
    <t>992 927,94</t>
  </si>
  <si>
    <t>618 083,52</t>
  </si>
  <si>
    <t>613 738,07</t>
  </si>
  <si>
    <t>544 025,54</t>
  </si>
  <si>
    <t>535 314,04</t>
  </si>
  <si>
    <t>11 934 547,98</t>
  </si>
  <si>
    <t>909 774,54</t>
  </si>
  <si>
    <t>63 684,22</t>
  </si>
  <si>
    <t>19 469,18</t>
  </si>
  <si>
    <t>566 321,72</t>
  </si>
  <si>
    <t>39 642,52</t>
  </si>
  <si>
    <t>12 119,28</t>
  </si>
  <si>
    <t>562 340,18</t>
  </si>
  <si>
    <t>39 363,81</t>
  </si>
  <si>
    <t>12 034,08</t>
  </si>
  <si>
    <t>498 465,77</t>
  </si>
  <si>
    <t>34 892,60</t>
  </si>
  <si>
    <t>10 667,17</t>
  </si>
  <si>
    <t>490 483,82</t>
  </si>
  <si>
    <t>34 333,87</t>
  </si>
  <si>
    <t>10 496,35</t>
  </si>
  <si>
    <t>893 634,32</t>
  </si>
  <si>
    <t>31 183 566,34</t>
  </si>
  <si>
    <t>29 359 519,11</t>
  </si>
  <si>
    <t>62 312 500,50</t>
  </si>
  <si>
    <t>16 518 821,23</t>
  </si>
  <si>
    <t>12 586 616,84</t>
  </si>
  <si>
    <t>1 455 271,90</t>
  </si>
  <si>
    <t>622 856,37</t>
  </si>
  <si>
    <t>27 402 948,58</t>
  </si>
  <si>
    <t>1 370 147,43</t>
  </si>
  <si>
    <t>586 423,10</t>
  </si>
  <si>
    <t>32 078 015,65</t>
  </si>
  <si>
    <t>26 081 869,09</t>
  </si>
  <si>
    <t>2 907 994,23</t>
  </si>
  <si>
    <t>1 244 621,53</t>
  </si>
  <si>
    <t>592 896,06</t>
  </si>
  <si>
    <t>592 875,11</t>
  </si>
  <si>
    <t>899 032,28</t>
  </si>
  <si>
    <t>915 400,80</t>
  </si>
  <si>
    <t>934 848,28</t>
  </si>
  <si>
    <t>1 800 866,15</t>
  </si>
  <si>
    <t>1 100 014,00</t>
  </si>
  <si>
    <t>254 014,02</t>
  </si>
  <si>
    <t>603 154,50</t>
  </si>
  <si>
    <t>300 268,78</t>
  </si>
  <si>
    <t>2 612 404,14</t>
  </si>
  <si>
    <t>2 231 630,73</t>
  </si>
  <si>
    <t>543 243,60</t>
  </si>
  <si>
    <t>38 027,05</t>
  </si>
  <si>
    <t>11 625,41</t>
  </si>
  <si>
    <t>543 224,40</t>
  </si>
  <si>
    <t>38 025,71</t>
  </si>
  <si>
    <t>11 625,00</t>
  </si>
  <si>
    <t>823 742,24</t>
  </si>
  <si>
    <t>57 661,96</t>
  </si>
  <si>
    <t>17 628,08</t>
  </si>
  <si>
    <t>838 739,96</t>
  </si>
  <si>
    <t>58 711,80</t>
  </si>
  <si>
    <t>17 949,04</t>
  </si>
  <si>
    <t>856 558,80</t>
  </si>
  <si>
    <t>59 959,12</t>
  </si>
  <si>
    <t>18 330,36</t>
  </si>
  <si>
    <t>115 503,60</t>
  </si>
  <si>
    <t>35 311,10</t>
  </si>
  <si>
    <t>1 007 892,62</t>
  </si>
  <si>
    <t>70 552,48</t>
  </si>
  <si>
    <t>21 568,90</t>
  </si>
  <si>
    <t>79 221,05</t>
  </si>
  <si>
    <t>167 552,17</t>
  </si>
  <si>
    <t>5 545,47</t>
  </si>
  <si>
    <t>1 695,33</t>
  </si>
  <si>
    <t>126 753,68</t>
  </si>
  <si>
    <t>464 815,53</t>
  </si>
  <si>
    <t>8 872,76</t>
  </si>
  <si>
    <t>2 712,53</t>
  </si>
  <si>
    <t>167 553,87</t>
  </si>
  <si>
    <t>51 223,61</t>
  </si>
  <si>
    <t>143 131,90</t>
  </si>
  <si>
    <t>43 757,47</t>
  </si>
  <si>
    <t>44 462 803,11</t>
  </si>
  <si>
    <t>14 980 302,83</t>
  </si>
  <si>
    <t>184 901,64</t>
  </si>
  <si>
    <t>202 456,02</t>
  </si>
  <si>
    <t>198 548,97</t>
  </si>
  <si>
    <t>1 253 410,57</t>
  </si>
  <si>
    <t>305 231,46</t>
  </si>
  <si>
    <t>515 746,51</t>
  </si>
  <si>
    <t>39 552 003,97</t>
  </si>
  <si>
    <t>2 086 786,06</t>
  </si>
  <si>
    <t>1 977 600,20</t>
  </si>
  <si>
    <t>846 412,88</t>
  </si>
  <si>
    <t>13 981 988,83</t>
  </si>
  <si>
    <t>699 099,44</t>
  </si>
  <si>
    <t>299 214,56</t>
  </si>
  <si>
    <t>963 918,00</t>
  </si>
  <si>
    <t>201 390,46</t>
  </si>
  <si>
    <t>67 474,26</t>
  </si>
  <si>
    <t>20 627,85</t>
  </si>
  <si>
    <t>123 645,86</t>
  </si>
  <si>
    <t>170 284,37</t>
  </si>
  <si>
    <t>8 655,21</t>
  </si>
  <si>
    <t>2 646,02</t>
  </si>
  <si>
    <t>158 442,10</t>
  </si>
  <si>
    <t>342 822,80</t>
  </si>
  <si>
    <t>11 090,95</t>
  </si>
  <si>
    <t>3 390,66</t>
  </si>
  <si>
    <t>1 445 747,77</t>
  </si>
  <si>
    <t>619 030,88</t>
  </si>
  <si>
    <t>909 352,21</t>
  </si>
  <si>
    <t>1 324 672,68</t>
  </si>
  <si>
    <t>92 727,09</t>
  </si>
  <si>
    <t>28 348,00</t>
  </si>
  <si>
    <t>567 189,74</t>
  </si>
  <si>
    <t>39 703,28</t>
  </si>
  <si>
    <t>12 137,86</t>
  </si>
  <si>
    <t>833 197,92</t>
  </si>
  <si>
    <t>58 323,85</t>
  </si>
  <si>
    <t>17 830,44</t>
  </si>
  <si>
    <t>1 330 171,57</t>
  </si>
  <si>
    <t>235 483,91</t>
  </si>
  <si>
    <t>11 352 495,07</t>
  </si>
  <si>
    <t>11 357 022,21</t>
  </si>
  <si>
    <t>11 367 260,42</t>
  </si>
  <si>
    <t>5 456 818,50</t>
  </si>
  <si>
    <t>5 044 951,18</t>
  </si>
  <si>
    <t>625 987,51</t>
  </si>
  <si>
    <t>224 737,88</t>
  </si>
  <si>
    <t>5 049 099,20</t>
  </si>
  <si>
    <t>626 277,87</t>
  </si>
  <si>
    <t>224 826,64</t>
  </si>
  <si>
    <t>5 058 480,00</t>
  </si>
  <si>
    <t>626 934,53</t>
  </si>
  <si>
    <t>225 027,39</t>
  </si>
  <si>
    <t xml:space="preserve">"Приложение № 2                                                                                                                                             УТВЕРЖДЕН                                                                                                                                                                                                                                                                                                                                                                                                                    постановлением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    от 30.08.2022 № 967/8                                                      
(в редакции от 06.04.2023 № 423/4, от 19.06.2023 № 836/6, от 05.09.2024 № 977/9)                                                                                                     </t>
  </si>
  <si>
    <t>"     "                                    2025 года .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</si>
  <si>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                                                                                                             городского округа Электросталь                                                                                               Московской области                                                                                                                                      от 16.06.2025 № 785/6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</si>
</sst>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53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NumberFormat="1" applyFont="1" applyAlignment="1">
      <alignment horizontal="center" wrapText="1"/>
    </xf>
    <xf numFmtId="0" fontId="21" fillId="2" borderId="14" xfId="0" applyFont="1" applyFill="1" applyBorder="1" applyAlignment="1" applyProtection="1">
      <alignment horizontal="center" vertical="center" wrapText="1"/>
    </xf>
    <xf numFmtId="0" fontId="22" fillId="2" borderId="16" xfId="0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horizontal="right" vertical="top" wrapText="1"/>
    </xf>
    <xf numFmtId="0" fontId="16" fillId="2" borderId="2" xfId="0" applyFont="1" applyFill="1" applyBorder="1" applyAlignment="1">
      <alignment vertical="top"/>
    </xf>
    <xf numFmtId="0" fontId="16" fillId="2" borderId="2" xfId="0" applyFont="1" applyFill="1" applyBorder="1" applyAlignment="1"/>
    <xf numFmtId="0" fontId="16" fillId="2" borderId="2" xfId="0" applyFont="1" applyFill="1" applyBorder="1" applyAlignment="1">
      <alignment horizontal="center"/>
    </xf>
    <xf numFmtId="4" fontId="19" fillId="2" borderId="2" xfId="0" applyNumberFormat="1" applyFont="1" applyFill="1" applyBorder="1" applyAlignment="1" applyProtection="1">
      <alignment horizontal="center" vertical="center" wrapText="1"/>
    </xf>
    <xf numFmtId="14" fontId="19" fillId="2" borderId="2" xfId="0" applyNumberFormat="1" applyFont="1" applyFill="1" applyBorder="1" applyAlignment="1" applyProtection="1">
      <alignment horizontal="center" vertical="center" wrapText="1"/>
    </xf>
    <xf numFmtId="3" fontId="21" fillId="2" borderId="21" xfId="0" applyNumberFormat="1" applyFont="1" applyFill="1" applyBorder="1" applyAlignment="1" applyProtection="1">
      <alignment horizontal="right" vertical="top" wrapText="1"/>
    </xf>
    <xf numFmtId="0" fontId="21" fillId="2" borderId="23" xfId="0" applyFont="1" applyFill="1" applyBorder="1" applyAlignment="1" applyProtection="1">
      <alignment horizontal="right" vertical="top" wrapText="1"/>
    </xf>
    <xf numFmtId="0" fontId="16" fillId="2" borderId="2" xfId="0" applyFont="1" applyFill="1" applyBorder="1"/>
    <xf numFmtId="0" fontId="6" fillId="2" borderId="0" xfId="0" applyFont="1" applyFill="1"/>
    <xf numFmtId="0" fontId="17" fillId="2" borderId="4" xfId="6" applyFont="1" applyFill="1" applyBorder="1" applyAlignment="1" applyProtection="1">
      <alignment horizontal="center" vertical="center" wrapText="1"/>
    </xf>
    <xf numFmtId="4" fontId="17" fillId="2" borderId="2" xfId="2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17" fillId="2" borderId="13" xfId="0" applyFont="1" applyFill="1" applyBorder="1" applyAlignment="1">
      <alignment horizontal="center" vertical="center"/>
    </xf>
    <xf numFmtId="0" fontId="17" fillId="3" borderId="13" xfId="8" applyFont="1" applyFill="1" applyBorder="1" applyAlignment="1" applyProtection="1">
      <alignment horizontal="center" vertical="center" wrapText="1" shrinkToFit="1"/>
    </xf>
    <xf numFmtId="4" fontId="17" fillId="2" borderId="13" xfId="0" applyNumberFormat="1" applyFont="1" applyFill="1" applyBorder="1" applyAlignment="1">
      <alignment horizontal="center" vertical="center"/>
    </xf>
    <xf numFmtId="4" fontId="17" fillId="2" borderId="13" xfId="2" applyNumberFormat="1" applyFont="1" applyFill="1" applyBorder="1" applyAlignment="1">
      <alignment horizontal="center" vertical="center" wrapText="1"/>
    </xf>
    <xf numFmtId="1" fontId="17" fillId="2" borderId="13" xfId="2" applyNumberFormat="1" applyFont="1" applyFill="1" applyBorder="1" applyAlignment="1">
      <alignment horizontal="center" vertical="center" wrapText="1"/>
    </xf>
    <xf numFmtId="0" fontId="18" fillId="2" borderId="0" xfId="0" applyFont="1" applyFill="1" applyBorder="1"/>
    <xf numFmtId="0" fontId="9" fillId="2" borderId="0" xfId="0" applyFont="1" applyFill="1"/>
    <xf numFmtId="0" fontId="10" fillId="2" borderId="1" xfId="6" applyFont="1" applyFill="1" applyBorder="1" applyAlignment="1">
      <alignment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0" applyNumberFormat="1" applyFont="1" applyFill="1" applyBorder="1" applyAlignment="1" applyProtection="1">
      <alignment horizontal="center" wrapText="1"/>
    </xf>
    <xf numFmtId="0" fontId="7" fillId="2" borderId="0" xfId="0" applyFont="1" applyFill="1"/>
    <xf numFmtId="1" fontId="17" fillId="2" borderId="2" xfId="2" applyNumberFormat="1" applyFont="1" applyFill="1" applyBorder="1" applyAlignment="1">
      <alignment horizontal="center" vertical="center" wrapText="1"/>
    </xf>
    <xf numFmtId="3" fontId="15" fillId="3" borderId="14" xfId="8" applyNumberFormat="1" applyFont="1" applyFill="1" applyBorder="1" applyAlignment="1" applyProtection="1">
      <alignment horizontal="center" vertical="center" wrapText="1" shrinkToFit="1"/>
    </xf>
    <xf numFmtId="0" fontId="15" fillId="3" borderId="13" xfId="8" applyNumberFormat="1" applyFont="1" applyFill="1" applyBorder="1" applyAlignment="1" applyProtection="1">
      <alignment horizontal="center" vertical="center" wrapText="1" shrinkToFit="1"/>
    </xf>
    <xf numFmtId="0" fontId="15" fillId="3" borderId="14" xfId="8" applyFont="1" applyFill="1" applyBorder="1" applyAlignment="1" applyProtection="1">
      <alignment horizontal="center" vertical="center" wrapText="1" shrinkToFit="1"/>
    </xf>
    <xf numFmtId="3" fontId="15" fillId="3" borderId="13" xfId="8" applyNumberFormat="1" applyFont="1" applyFill="1" applyBorder="1" applyAlignment="1" applyProtection="1">
      <alignment horizontal="center" vertical="center" wrapText="1" shrinkToFit="1"/>
    </xf>
    <xf numFmtId="4" fontId="15" fillId="3" borderId="13" xfId="8" applyNumberFormat="1" applyFont="1" applyFill="1" applyBorder="1" applyAlignment="1" applyProtection="1">
      <alignment horizontal="center" vertical="center" wrapText="1" shrinkToFit="1"/>
    </xf>
    <xf numFmtId="4" fontId="15" fillId="2" borderId="13" xfId="6" applyNumberFormat="1" applyFont="1" applyFill="1" applyBorder="1" applyAlignment="1" applyProtection="1">
      <alignment horizontal="center" vertical="center" wrapText="1"/>
    </xf>
    <xf numFmtId="1" fontId="15" fillId="2" borderId="13" xfId="6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26" fillId="4" borderId="0" xfId="0" applyFont="1" applyFill="1"/>
    <xf numFmtId="0" fontId="7" fillId="2" borderId="0" xfId="6" applyFont="1" applyFill="1"/>
    <xf numFmtId="0" fontId="7" fillId="2" borderId="0" xfId="6" applyFont="1" applyFill="1" applyAlignment="1">
      <alignment horizontal="center"/>
    </xf>
    <xf numFmtId="14" fontId="6" fillId="2" borderId="0" xfId="0" applyNumberFormat="1" applyFont="1" applyFill="1"/>
    <xf numFmtId="0" fontId="11" fillId="2" borderId="0" xfId="0" applyFont="1" applyFill="1"/>
    <xf numFmtId="0" fontId="8" fillId="2" borderId="0" xfId="6" applyFont="1" applyFill="1" applyAlignment="1" applyProtection="1">
      <alignment horizontal="left" wrapText="1"/>
    </xf>
    <xf numFmtId="49" fontId="7" fillId="2" borderId="0" xfId="6" applyNumberFormat="1" applyFont="1" applyFill="1" applyBorder="1" applyAlignment="1"/>
    <xf numFmtId="0" fontId="10" fillId="2" borderId="0" xfId="6" applyFont="1" applyFill="1" applyBorder="1" applyAlignment="1">
      <alignment vertical="center" wrapText="1"/>
    </xf>
    <xf numFmtId="0" fontId="10" fillId="2" borderId="0" xfId="6" applyFont="1" applyFill="1" applyBorder="1" applyAlignment="1">
      <alignment horizontal="center" vertical="center" wrapText="1"/>
    </xf>
    <xf numFmtId="0" fontId="6" fillId="2" borderId="0" xfId="0" applyFont="1" applyFill="1" applyAlignment="1"/>
    <xf numFmtId="14" fontId="6" fillId="2" borderId="0" xfId="0" applyNumberFormat="1" applyFont="1" applyFill="1" applyAlignment="1"/>
    <xf numFmtId="1" fontId="15" fillId="2" borderId="2" xfId="0" applyNumberFormat="1" applyFont="1" applyFill="1" applyBorder="1" applyAlignment="1" applyProtection="1">
      <alignment horizontal="center" vertical="center" textRotation="90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3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2" borderId="2" xfId="0" applyFont="1" applyFill="1" applyBorder="1" applyAlignment="1" applyProtection="1">
      <alignment horizontal="center" vertical="center" textRotation="90"/>
    </xf>
    <xf numFmtId="1" fontId="15" fillId="2" borderId="2" xfId="0" applyNumberFormat="1" applyFont="1" applyFill="1" applyBorder="1" applyAlignment="1" applyProtection="1">
      <alignment horizontal="center" vertical="center" textRotation="90"/>
    </xf>
    <xf numFmtId="1" fontId="15" fillId="2" borderId="2" xfId="0" applyNumberFormat="1" applyFont="1" applyFill="1" applyBorder="1" applyAlignment="1" applyProtection="1">
      <alignment horizontal="center" vertical="center" wrapText="1"/>
    </xf>
    <xf numFmtId="2" fontId="17" fillId="2" borderId="2" xfId="0" applyNumberFormat="1" applyFont="1" applyFill="1" applyBorder="1" applyAlignment="1"/>
    <xf numFmtId="1" fontId="15" fillId="2" borderId="2" xfId="6" applyNumberFormat="1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14" fontId="15" fillId="2" borderId="2" xfId="0" applyNumberFormat="1" applyFont="1" applyFill="1" applyBorder="1" applyAlignment="1" applyProtection="1">
      <alignment horizontal="center" vertical="center" wrapText="1"/>
    </xf>
    <xf numFmtId="0" fontId="15" fillId="2" borderId="2" xfId="6" applyFont="1" applyFill="1" applyBorder="1" applyAlignment="1" applyProtection="1">
      <alignment horizontal="center" vertical="center" wrapText="1"/>
    </xf>
    <xf numFmtId="0" fontId="16" fillId="2" borderId="2" xfId="0" applyNumberFormat="1" applyFont="1" applyFill="1" applyBorder="1" applyAlignment="1">
      <alignment horizontal="center" wrapText="1"/>
    </xf>
    <xf numFmtId="0" fontId="17" fillId="2" borderId="2" xfId="0" applyNumberFormat="1" applyFont="1" applyFill="1" applyBorder="1" applyAlignment="1">
      <alignment horizontal="center" wrapText="1"/>
    </xf>
    <xf numFmtId="0" fontId="15" fillId="2" borderId="2" xfId="6" applyNumberFormat="1" applyFont="1" applyFill="1" applyBorder="1" applyAlignment="1" applyProtection="1">
      <alignment horizontal="center" wrapText="1"/>
    </xf>
    <xf numFmtId="0" fontId="15" fillId="2" borderId="17" xfId="6" applyNumberFormat="1" applyFont="1" applyFill="1" applyBorder="1" applyAlignment="1" applyProtection="1">
      <alignment horizontal="center" wrapText="1"/>
    </xf>
    <xf numFmtId="0" fontId="11" fillId="2" borderId="0" xfId="0" applyNumberFormat="1" applyFont="1" applyFill="1" applyAlignment="1">
      <alignment horizontal="center" wrapText="1"/>
    </xf>
    <xf numFmtId="0" fontId="15" fillId="3" borderId="2" xfId="8" applyFont="1" applyFill="1" applyBorder="1" applyAlignment="1" applyProtection="1">
      <alignment horizontal="center" vertical="center" wrapText="1" shrinkToFit="1"/>
    </xf>
    <xf numFmtId="0" fontId="16" fillId="2" borderId="13" xfId="0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center" vertical="center"/>
    </xf>
    <xf numFmtId="0" fontId="15" fillId="3" borderId="14" xfId="8" applyNumberFormat="1" applyFont="1" applyFill="1" applyBorder="1" applyAlignment="1" applyProtection="1">
      <alignment horizontal="center" vertical="center" wrapText="1" shrinkToFit="1"/>
    </xf>
    <xf numFmtId="4" fontId="15" fillId="3" borderId="14" xfId="8" applyNumberFormat="1" applyFont="1" applyFill="1" applyBorder="1" applyAlignment="1" applyProtection="1">
      <alignment horizontal="center" vertical="center" wrapText="1" shrinkToFit="1"/>
    </xf>
    <xf numFmtId="0" fontId="15" fillId="2" borderId="0" xfId="6" applyFont="1" applyFill="1" applyBorder="1" applyAlignment="1" applyProtection="1">
      <alignment horizontal="center" vertical="top" wrapText="1"/>
    </xf>
    <xf numFmtId="0" fontId="18" fillId="2" borderId="0" xfId="0" applyFont="1" applyFill="1" applyBorder="1" applyAlignment="1">
      <alignment horizontal="center"/>
    </xf>
    <xf numFmtId="4" fontId="16" fillId="2" borderId="0" xfId="0" applyNumberFormat="1" applyFont="1" applyFill="1" applyBorder="1"/>
    <xf numFmtId="0" fontId="16" fillId="2" borderId="0" xfId="0" applyFont="1" applyFill="1" applyBorder="1"/>
    <xf numFmtId="14" fontId="18" fillId="2" borderId="0" xfId="0" applyNumberFormat="1" applyFont="1" applyFill="1" applyBorder="1"/>
    <xf numFmtId="0" fontId="18" fillId="2" borderId="0" xfId="0" applyFont="1" applyFill="1" applyBorder="1" applyAlignment="1">
      <alignment horizontal="right"/>
    </xf>
    <xf numFmtId="0" fontId="12" fillId="2" borderId="0" xfId="0" applyFont="1" applyFill="1"/>
    <xf numFmtId="0" fontId="9" fillId="2" borderId="0" xfId="0" applyFont="1" applyFill="1" applyAlignment="1">
      <alignment horizontal="center"/>
    </xf>
    <xf numFmtId="0" fontId="18" fillId="2" borderId="0" xfId="0" applyFont="1" applyFill="1"/>
    <xf numFmtId="14" fontId="9" fillId="2" borderId="0" xfId="0" applyNumberFormat="1" applyFont="1" applyFill="1"/>
    <xf numFmtId="0" fontId="7" fillId="2" borderId="0" xfId="0" applyFont="1" applyFill="1" applyAlignment="1"/>
    <xf numFmtId="0" fontId="20" fillId="2" borderId="0" xfId="0" applyFont="1" applyFill="1" applyAlignment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4" fontId="18" fillId="2" borderId="0" xfId="0" applyNumberFormat="1" applyFont="1" applyFill="1"/>
    <xf numFmtId="4" fontId="9" fillId="2" borderId="0" xfId="0" applyNumberFormat="1" applyFont="1" applyFill="1"/>
    <xf numFmtId="0" fontId="17" fillId="3" borderId="0" xfId="8" applyFont="1" applyFill="1" applyBorder="1" applyAlignment="1" applyProtection="1">
      <alignment horizontal="center" vertical="center" wrapText="1" shrinkToFit="1"/>
    </xf>
    <xf numFmtId="0" fontId="15" fillId="3" borderId="25" xfId="8" applyFont="1" applyFill="1" applyBorder="1" applyAlignment="1" applyProtection="1">
      <alignment horizontal="center" vertical="center" wrapText="1" shrinkToFit="1"/>
    </xf>
    <xf numFmtId="4" fontId="17" fillId="2" borderId="24" xfId="2" applyNumberFormat="1" applyFont="1" applyFill="1" applyBorder="1" applyAlignment="1">
      <alignment horizontal="center" vertical="center" wrapText="1"/>
    </xf>
    <xf numFmtId="1" fontId="17" fillId="2" borderId="24" xfId="2" applyNumberFormat="1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4" fontId="17" fillId="2" borderId="26" xfId="0" applyNumberFormat="1" applyFont="1" applyFill="1" applyBorder="1" applyAlignment="1">
      <alignment horizontal="center" vertical="center"/>
    </xf>
    <xf numFmtId="4" fontId="17" fillId="2" borderId="26" xfId="2" applyNumberFormat="1" applyFont="1" applyFill="1" applyBorder="1" applyAlignment="1">
      <alignment horizontal="center" vertical="center" wrapText="1"/>
    </xf>
    <xf numFmtId="1" fontId="17" fillId="2" borderId="26" xfId="2" applyNumberFormat="1" applyFont="1" applyFill="1" applyBorder="1" applyAlignment="1">
      <alignment horizontal="center" vertical="center" wrapText="1"/>
    </xf>
    <xf numFmtId="0" fontId="15" fillId="3" borderId="2" xfId="8" applyNumberFormat="1" applyFont="1" applyFill="1" applyBorder="1" applyAlignment="1" applyProtection="1">
      <alignment horizontal="center" vertical="center" wrapText="1" shrinkToFit="1"/>
    </xf>
    <xf numFmtId="3" fontId="15" fillId="3" borderId="2" xfId="8" applyNumberFormat="1" applyFont="1" applyFill="1" applyBorder="1" applyAlignment="1" applyProtection="1">
      <alignment horizontal="center" vertical="center" wrapText="1" shrinkToFit="1"/>
    </xf>
    <xf numFmtId="4" fontId="15" fillId="3" borderId="2" xfId="8" applyNumberFormat="1" applyFont="1" applyFill="1" applyBorder="1" applyAlignment="1" applyProtection="1">
      <alignment horizontal="center" vertical="center" wrapText="1" shrinkToFit="1"/>
    </xf>
    <xf numFmtId="0" fontId="17" fillId="2" borderId="0" xfId="6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0" xfId="2" applyNumberFormat="1" applyFont="1" applyFill="1" applyBorder="1" applyAlignment="1">
      <alignment horizontal="center" vertical="center" wrapText="1"/>
    </xf>
    <xf numFmtId="1" fontId="17" fillId="2" borderId="0" xfId="2" applyNumberFormat="1" applyFont="1" applyFill="1" applyBorder="1" applyAlignment="1">
      <alignment horizontal="center" vertical="center" wrapText="1"/>
    </xf>
    <xf numFmtId="4" fontId="17" fillId="3" borderId="0" xfId="0" applyNumberFormat="1" applyFont="1" applyFill="1" applyBorder="1" applyAlignment="1" applyProtection="1">
      <alignment horizontal="center" vertical="center" wrapText="1"/>
    </xf>
    <xf numFmtId="2" fontId="17" fillId="2" borderId="0" xfId="0" applyNumberFormat="1" applyFont="1" applyFill="1" applyBorder="1" applyAlignment="1">
      <alignment horizontal="center" vertical="center"/>
    </xf>
    <xf numFmtId="14" fontId="17" fillId="2" borderId="0" xfId="0" applyNumberFormat="1" applyFont="1" applyFill="1" applyBorder="1" applyAlignment="1">
      <alignment horizontal="center" vertical="center"/>
    </xf>
    <xf numFmtId="14" fontId="17" fillId="2" borderId="0" xfId="2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right" vertical="center" wrapText="1"/>
    </xf>
    <xf numFmtId="0" fontId="17" fillId="2" borderId="0" xfId="0" applyFont="1" applyFill="1" applyBorder="1" applyAlignment="1" applyProtection="1">
      <alignment horizontal="right" vertical="center" wrapText="1"/>
    </xf>
    <xf numFmtId="0" fontId="8" fillId="2" borderId="0" xfId="6" applyFont="1" applyFill="1" applyAlignment="1" applyProtection="1">
      <alignment horizontal="left" wrapText="1"/>
    </xf>
    <xf numFmtId="0" fontId="27" fillId="3" borderId="2" xfId="8" applyNumberFormat="1" applyFont="1" applyFill="1" applyBorder="1" applyAlignment="1" applyProtection="1">
      <alignment horizontal="center" vertical="center" wrapText="1" shrinkToFit="1"/>
    </xf>
    <xf numFmtId="0" fontId="27" fillId="3" borderId="2" xfId="8" applyFont="1" applyFill="1" applyBorder="1" applyAlignment="1" applyProtection="1">
      <alignment horizontal="center" vertical="center" wrapText="1" shrinkToFit="1"/>
    </xf>
    <xf numFmtId="3" fontId="27" fillId="3" borderId="2" xfId="8" applyNumberFormat="1" applyFont="1" applyFill="1" applyBorder="1" applyAlignment="1" applyProtection="1">
      <alignment horizontal="center" vertical="center" wrapText="1" shrinkToFit="1"/>
    </xf>
    <xf numFmtId="4" fontId="27" fillId="3" borderId="2" xfId="8" applyNumberFormat="1" applyFont="1" applyFill="1" applyBorder="1" applyAlignment="1" applyProtection="1">
      <alignment horizontal="center" vertical="center" wrapText="1" shrinkToFit="1"/>
    </xf>
    <xf numFmtId="0" fontId="15" fillId="3" borderId="24" xfId="8" applyNumberFormat="1" applyFont="1" applyFill="1" applyBorder="1" applyAlignment="1" applyProtection="1">
      <alignment horizontal="center" vertical="center" wrapText="1" shrinkToFit="1"/>
    </xf>
    <xf numFmtId="3" fontId="15" fillId="3" borderId="24" xfId="8" applyNumberFormat="1" applyFont="1" applyFill="1" applyBorder="1" applyAlignment="1" applyProtection="1">
      <alignment horizontal="center" vertical="center" wrapText="1" shrinkToFit="1"/>
    </xf>
    <xf numFmtId="4" fontId="15" fillId="3" borderId="24" xfId="8" applyNumberFormat="1" applyFont="1" applyFill="1" applyBorder="1" applyAlignment="1" applyProtection="1">
      <alignment horizontal="center" vertical="center" wrapText="1" shrinkToFit="1"/>
    </xf>
    <xf numFmtId="0" fontId="17" fillId="2" borderId="0" xfId="8" applyFont="1" applyFill="1" applyBorder="1" applyAlignment="1" applyProtection="1">
      <alignment horizontal="left" vertical="center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0" xfId="6" applyNumberFormat="1" applyFont="1" applyFill="1" applyBorder="1" applyAlignment="1" applyProtection="1">
      <alignment horizontal="center" wrapText="1"/>
    </xf>
    <xf numFmtId="0" fontId="17" fillId="2" borderId="21" xfId="0" applyFont="1" applyFill="1" applyBorder="1" applyAlignment="1" applyProtection="1">
      <alignment horizontal="center" vertical="center" wrapText="1"/>
    </xf>
    <xf numFmtId="4" fontId="17" fillId="2" borderId="21" xfId="0" applyNumberFormat="1" applyFont="1" applyFill="1" applyBorder="1" applyAlignment="1" applyProtection="1">
      <alignment horizontal="center" vertical="center" wrapText="1"/>
    </xf>
    <xf numFmtId="0" fontId="7" fillId="5" borderId="0" xfId="0" applyFont="1" applyFill="1"/>
    <xf numFmtId="0" fontId="26" fillId="5" borderId="0" xfId="0" applyFont="1" applyFill="1"/>
    <xf numFmtId="4" fontId="15" fillId="2" borderId="2" xfId="0" applyNumberFormat="1" applyFont="1" applyFill="1" applyBorder="1" applyAlignment="1" applyProtection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2" fontId="17" fillId="2" borderId="18" xfId="6" applyNumberFormat="1" applyFont="1" applyFill="1" applyBorder="1" applyAlignment="1" applyProtection="1">
      <alignment horizontal="center" vertical="center"/>
    </xf>
    <xf numFmtId="2" fontId="17" fillId="2" borderId="20" xfId="6" applyNumberFormat="1" applyFont="1" applyFill="1" applyBorder="1" applyAlignment="1" applyProtection="1">
      <alignment horizontal="center" vertical="center"/>
    </xf>
    <xf numFmtId="2" fontId="17" fillId="2" borderId="19" xfId="6" applyNumberFormat="1" applyFont="1" applyFill="1" applyBorder="1" applyAlignment="1" applyProtection="1">
      <alignment horizontal="center" vertical="center"/>
    </xf>
    <xf numFmtId="0" fontId="17" fillId="2" borderId="13" xfId="0" applyFont="1" applyFill="1" applyBorder="1" applyAlignment="1">
      <alignment vertical="top"/>
    </xf>
    <xf numFmtId="0" fontId="17" fillId="2" borderId="13" xfId="0" applyFont="1" applyFill="1" applyBorder="1" applyAlignment="1"/>
    <xf numFmtId="0" fontId="17" fillId="2" borderId="13" xfId="0" applyFont="1" applyFill="1" applyBorder="1" applyAlignment="1">
      <alignment horizontal="center"/>
    </xf>
    <xf numFmtId="0" fontId="17" fillId="2" borderId="14" xfId="8" applyFont="1" applyFill="1" applyBorder="1" applyAlignment="1" applyProtection="1">
      <alignment horizontal="left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3" borderId="2" xfId="8" applyFont="1" applyFill="1" applyBorder="1" applyAlignment="1" applyProtection="1">
      <alignment horizontal="center" vertical="center" wrapText="1" shrinkToFit="1"/>
    </xf>
    <xf numFmtId="4" fontId="17" fillId="2" borderId="2" xfId="0" applyNumberFormat="1" applyFont="1" applyFill="1" applyBorder="1" applyAlignment="1">
      <alignment horizontal="center" vertical="center"/>
    </xf>
    <xf numFmtId="0" fontId="17" fillId="2" borderId="15" xfId="8" applyFont="1" applyFill="1" applyBorder="1" applyAlignment="1" applyProtection="1">
      <alignment horizontal="left" vertical="center" wrapText="1"/>
    </xf>
    <xf numFmtId="0" fontId="15" fillId="2" borderId="2" xfId="0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0" fontId="17" fillId="2" borderId="25" xfId="8" applyFont="1" applyFill="1" applyBorder="1" applyAlignment="1" applyProtection="1">
      <alignment horizontal="left" vertical="center" wrapText="1"/>
    </xf>
    <xf numFmtId="0" fontId="17" fillId="2" borderId="2" xfId="8" applyFont="1" applyFill="1" applyBorder="1" applyAlignment="1" applyProtection="1">
      <alignment horizontal="left" vertical="center" wrapText="1"/>
    </xf>
    <xf numFmtId="0" fontId="15" fillId="3" borderId="25" xfId="8" applyNumberFormat="1" applyFont="1" applyFill="1" applyBorder="1" applyAlignment="1" applyProtection="1">
      <alignment horizontal="center" vertical="center" wrapText="1" shrinkToFit="1"/>
    </xf>
    <xf numFmtId="3" fontId="15" fillId="3" borderId="25" xfId="8" applyNumberFormat="1" applyFont="1" applyFill="1" applyBorder="1" applyAlignment="1" applyProtection="1">
      <alignment horizontal="center" vertical="center" wrapText="1" shrinkToFit="1"/>
    </xf>
    <xf numFmtId="4" fontId="15" fillId="3" borderId="25" xfId="8" applyNumberFormat="1" applyFont="1" applyFill="1" applyBorder="1" applyAlignment="1" applyProtection="1">
      <alignment horizontal="center" vertical="center" wrapText="1" shrinkToFit="1"/>
    </xf>
    <xf numFmtId="0" fontId="17" fillId="2" borderId="24" xfId="0" applyFont="1" applyFill="1" applyBorder="1" applyAlignment="1">
      <alignment horizontal="center" vertical="center"/>
    </xf>
    <xf numFmtId="0" fontId="17" fillId="3" borderId="24" xfId="8" applyFont="1" applyFill="1" applyBorder="1" applyAlignment="1" applyProtection="1">
      <alignment horizontal="center" vertical="center" wrapText="1" shrinkToFit="1"/>
    </xf>
    <xf numFmtId="4" fontId="17" fillId="2" borderId="24" xfId="0" applyNumberFormat="1" applyFont="1" applyFill="1" applyBorder="1" applyAlignment="1">
      <alignment horizontal="center" vertical="center"/>
    </xf>
    <xf numFmtId="4" fontId="24" fillId="2" borderId="0" xfId="0" applyNumberFormat="1" applyFont="1" applyFill="1" applyBorder="1" applyAlignment="1" applyProtection="1">
      <alignment horizontal="center" vertical="center" wrapText="1"/>
    </xf>
    <xf numFmtId="4" fontId="17" fillId="3" borderId="12" xfId="0" applyNumberFormat="1" applyFont="1" applyFill="1" applyBorder="1" applyAlignment="1" applyProtection="1">
      <alignment horizontal="center" vertical="center" wrapText="1"/>
    </xf>
    <xf numFmtId="4" fontId="24" fillId="2" borderId="13" xfId="0" applyNumberFormat="1" applyFont="1" applyFill="1" applyBorder="1" applyAlignment="1" applyProtection="1">
      <alignment horizontal="center" vertical="center" wrapText="1"/>
    </xf>
    <xf numFmtId="14" fontId="17" fillId="2" borderId="2" xfId="0" applyNumberFormat="1" applyFont="1" applyFill="1" applyBorder="1" applyAlignment="1">
      <alignment horizontal="center" vertical="center"/>
    </xf>
    <xf numFmtId="14" fontId="17" fillId="2" borderId="2" xfId="2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right" vertical="center" wrapText="1"/>
    </xf>
    <xf numFmtId="0" fontId="24" fillId="2" borderId="15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>
      <alignment vertical="center"/>
    </xf>
    <xf numFmtId="4" fontId="17" fillId="2" borderId="13" xfId="0" applyNumberFormat="1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right" vertical="center" wrapText="1"/>
    </xf>
    <xf numFmtId="4" fontId="17" fillId="2" borderId="12" xfId="0" applyNumberFormat="1" applyFont="1" applyFill="1" applyBorder="1" applyAlignment="1" applyProtection="1">
      <alignment horizontal="center" vertical="center" wrapText="1"/>
    </xf>
    <xf numFmtId="4" fontId="24" fillId="2" borderId="14" xfId="0" applyNumberFormat="1" applyFont="1" applyFill="1" applyBorder="1" applyAlignment="1" applyProtection="1">
      <alignment horizontal="center" vertical="center" wrapText="1"/>
    </xf>
    <xf numFmtId="4" fontId="17" fillId="3" borderId="21" xfId="0" applyNumberFormat="1" applyFont="1" applyFill="1" applyBorder="1" applyAlignment="1" applyProtection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/>
    </xf>
    <xf numFmtId="14" fontId="25" fillId="2" borderId="2" xfId="0" applyNumberFormat="1" applyFont="1" applyFill="1" applyBorder="1" applyAlignment="1">
      <alignment horizontal="center" vertical="center"/>
    </xf>
    <xf numFmtId="4" fontId="17" fillId="3" borderId="14" xfId="0" applyNumberFormat="1" applyFont="1" applyFill="1" applyBorder="1" applyAlignment="1" applyProtection="1">
      <alignment horizontal="center" vertical="center" wrapText="1"/>
    </xf>
    <xf numFmtId="4" fontId="17" fillId="3" borderId="27" xfId="0" applyNumberFormat="1" applyFont="1" applyFill="1" applyBorder="1" applyAlignment="1" applyProtection="1">
      <alignment horizontal="center" vertical="center" wrapText="1"/>
    </xf>
    <xf numFmtId="14" fontId="17" fillId="2" borderId="2" xfId="0" applyNumberFormat="1" applyFont="1" applyFill="1" applyBorder="1" applyAlignment="1">
      <alignment vertical="center"/>
    </xf>
    <xf numFmtId="4" fontId="17" fillId="3" borderId="16" xfId="0" applyNumberFormat="1" applyFont="1" applyFill="1" applyBorder="1" applyAlignment="1" applyProtection="1">
      <alignment horizontal="center" vertical="center" wrapText="1"/>
    </xf>
    <xf numFmtId="2" fontId="17" fillId="2" borderId="22" xfId="0" applyNumberFormat="1" applyFont="1" applyFill="1" applyBorder="1" applyAlignment="1">
      <alignment horizontal="center" vertical="center"/>
    </xf>
    <xf numFmtId="14" fontId="17" fillId="2" borderId="22" xfId="0" applyNumberFormat="1" applyFont="1" applyFill="1" applyBorder="1" applyAlignment="1">
      <alignment horizontal="center" vertical="center"/>
    </xf>
    <xf numFmtId="4" fontId="17" fillId="2" borderId="22" xfId="0" applyNumberFormat="1" applyFont="1" applyFill="1" applyBorder="1" applyAlignment="1">
      <alignment horizontal="center" vertical="center"/>
    </xf>
    <xf numFmtId="14" fontId="17" fillId="2" borderId="22" xfId="2" applyNumberFormat="1" applyFont="1" applyFill="1" applyBorder="1" applyAlignment="1">
      <alignment horizontal="center" vertical="center" wrapText="1"/>
    </xf>
    <xf numFmtId="4" fontId="17" fillId="2" borderId="22" xfId="2" applyNumberFormat="1" applyFont="1" applyFill="1" applyBorder="1" applyAlignment="1">
      <alignment horizontal="center" vertical="center" wrapText="1"/>
    </xf>
    <xf numFmtId="14" fontId="25" fillId="2" borderId="22" xfId="0" applyNumberFormat="1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vertical="center"/>
    </xf>
    <xf numFmtId="0" fontId="3" fillId="2" borderId="16" xfId="0" applyFont="1" applyFill="1" applyBorder="1" applyAlignment="1" applyProtection="1">
      <alignment horizontal="right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4" fontId="17" fillId="3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4" fontId="24" fillId="2" borderId="2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wrapText="1"/>
    </xf>
    <xf numFmtId="4" fontId="15" fillId="2" borderId="8" xfId="0" applyNumberFormat="1" applyFont="1" applyFill="1" applyBorder="1" applyAlignment="1" applyProtection="1">
      <alignment horizontal="center" vertical="center" wrapText="1"/>
    </xf>
    <xf numFmtId="4" fontId="15" fillId="2" borderId="9" xfId="0" applyNumberFormat="1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textRotation="90" wrapText="1"/>
    </xf>
    <xf numFmtId="1" fontId="15" fillId="2" borderId="2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0" fillId="2" borderId="1" xfId="6" applyFont="1" applyFill="1" applyBorder="1" applyAlignment="1">
      <alignment horizontal="center" vertical="center" wrapText="1"/>
    </xf>
    <xf numFmtId="1" fontId="15" fillId="2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2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2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2" borderId="5" xfId="0" applyNumberFormat="1" applyFont="1" applyFill="1" applyBorder="1" applyAlignment="1">
      <alignment horizontal="center" vertical="center" textRotation="90" wrapText="1"/>
    </xf>
    <xf numFmtId="2" fontId="17" fillId="2" borderId="6" xfId="0" applyNumberFormat="1" applyFont="1" applyFill="1" applyBorder="1" applyAlignment="1">
      <alignment horizontal="center" vertical="center" textRotation="90" wrapText="1"/>
    </xf>
    <xf numFmtId="2" fontId="17" fillId="2" borderId="4" xfId="0" applyNumberFormat="1" applyFont="1" applyFill="1" applyBorder="1" applyAlignment="1">
      <alignment horizontal="center" vertical="center" textRotation="90" wrapText="1"/>
    </xf>
    <xf numFmtId="4" fontId="15" fillId="2" borderId="2" xfId="6" applyNumberFormat="1" applyFont="1" applyFill="1" applyBorder="1" applyAlignment="1" applyProtection="1">
      <alignment horizontal="center" vertical="center" wrapText="1"/>
    </xf>
    <xf numFmtId="4" fontId="15" fillId="2" borderId="22" xfId="0" applyNumberFormat="1" applyFont="1" applyFill="1" applyBorder="1" applyAlignment="1" applyProtection="1">
      <alignment horizontal="center" vertical="center" textRotation="90" wrapText="1"/>
    </xf>
    <xf numFmtId="4" fontId="15" fillId="2" borderId="4" xfId="0" applyNumberFormat="1" applyFont="1" applyFill="1" applyBorder="1" applyAlignment="1" applyProtection="1">
      <alignment horizontal="center" vertical="center" textRotation="90" wrapText="1"/>
    </xf>
    <xf numFmtId="4" fontId="15" fillId="2" borderId="18" xfId="0" applyNumberFormat="1" applyFont="1" applyFill="1" applyBorder="1" applyAlignment="1" applyProtection="1">
      <alignment horizontal="center" vertical="center" wrapText="1"/>
    </xf>
    <xf numFmtId="4" fontId="15" fillId="2" borderId="19" xfId="0" applyNumberFormat="1" applyFont="1" applyFill="1" applyBorder="1" applyAlignment="1" applyProtection="1">
      <alignment horizontal="center" vertical="center" wrapText="1"/>
    </xf>
    <xf numFmtId="4" fontId="15" fillId="2" borderId="20" xfId="0" applyNumberFormat="1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2" fontId="17" fillId="2" borderId="3" xfId="0" applyNumberFormat="1" applyFont="1" applyFill="1" applyBorder="1" applyAlignment="1">
      <alignment horizontal="center" vertical="center" wrapText="1"/>
    </xf>
    <xf numFmtId="2" fontId="17" fillId="2" borderId="7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9" xfId="0" applyFont="1" applyFill="1" applyBorder="1" applyAlignment="1" applyProtection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/>
    <xf numFmtId="0" fontId="15" fillId="2" borderId="2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0" xfId="6" applyFont="1" applyFill="1" applyAlignment="1" applyProtection="1">
      <alignment horizontal="left" wrapText="1"/>
    </xf>
    <xf numFmtId="0" fontId="9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2" fontId="15" fillId="2" borderId="3" xfId="6" applyNumberFormat="1" applyFont="1" applyFill="1" applyBorder="1" applyAlignment="1" applyProtection="1">
      <alignment horizontal="center" vertical="center"/>
    </xf>
    <xf numFmtId="2" fontId="15" fillId="2" borderId="7" xfId="6" applyNumberFormat="1" applyFont="1" applyFill="1" applyBorder="1" applyAlignment="1" applyProtection="1">
      <alignment horizontal="center" vertical="center"/>
    </xf>
    <xf numFmtId="2" fontId="15" fillId="2" borderId="11" xfId="6" applyNumberFormat="1" applyFont="1" applyFill="1" applyBorder="1" applyAlignment="1" applyProtection="1">
      <alignment horizontal="center" vertical="center"/>
    </xf>
    <xf numFmtId="4" fontId="15" fillId="2" borderId="5" xfId="0" applyNumberFormat="1" applyFont="1" applyFill="1" applyBorder="1" applyAlignment="1" applyProtection="1">
      <alignment horizontal="center" vertical="center" textRotation="90" wrapText="1"/>
    </xf>
    <xf numFmtId="4" fontId="15" fillId="2" borderId="6" xfId="0" applyNumberFormat="1" applyFont="1" applyFill="1" applyBorder="1" applyAlignment="1" applyProtection="1">
      <alignment horizontal="center" vertical="center" textRotation="90" wrapText="1"/>
    </xf>
    <xf numFmtId="1" fontId="15" fillId="2" borderId="5" xfId="0" applyNumberFormat="1" applyFont="1" applyFill="1" applyBorder="1" applyAlignment="1" applyProtection="1">
      <alignment horizontal="center" vertical="center" textRotation="90"/>
    </xf>
    <xf numFmtId="1" fontId="15" fillId="2" borderId="6" xfId="0" applyNumberFormat="1" applyFont="1" applyFill="1" applyBorder="1" applyAlignment="1" applyProtection="1">
      <alignment horizontal="center" vertical="center" textRotation="90"/>
    </xf>
    <xf numFmtId="1" fontId="15" fillId="2" borderId="4" xfId="0" applyNumberFormat="1" applyFont="1" applyFill="1" applyBorder="1" applyAlignment="1" applyProtection="1">
      <alignment horizontal="center" vertical="center" textRotation="90"/>
    </xf>
    <xf numFmtId="3" fontId="15" fillId="2" borderId="5" xfId="6" applyNumberFormat="1" applyFont="1" applyFill="1" applyBorder="1" applyAlignment="1" applyProtection="1">
      <alignment horizontal="center" vertical="center" wrapText="1"/>
    </xf>
    <xf numFmtId="3" fontId="15" fillId="2" borderId="6" xfId="6" applyNumberFormat="1" applyFont="1" applyFill="1" applyBorder="1" applyAlignment="1" applyProtection="1">
      <alignment horizontal="center" vertical="center" wrapText="1"/>
    </xf>
    <xf numFmtId="3" fontId="15" fillId="2" borderId="4" xfId="6" applyNumberFormat="1" applyFont="1" applyFill="1" applyBorder="1" applyAlignment="1" applyProtection="1">
      <alignment horizontal="center" vertical="center" wrapText="1"/>
    </xf>
    <xf numFmtId="4" fontId="15" fillId="2" borderId="5" xfId="6" applyNumberFormat="1" applyFont="1" applyFill="1" applyBorder="1" applyAlignment="1" applyProtection="1">
      <alignment horizontal="center" vertical="center" wrapText="1"/>
    </xf>
    <xf numFmtId="4" fontId="15" fillId="2" borderId="6" xfId="6" applyNumberFormat="1" applyFont="1" applyFill="1" applyBorder="1" applyAlignment="1" applyProtection="1">
      <alignment horizontal="center" vertical="center" wrapText="1"/>
    </xf>
    <xf numFmtId="4" fontId="15" fillId="2" borderId="4" xfId="6" applyNumberFormat="1" applyFont="1" applyFill="1" applyBorder="1" applyAlignment="1" applyProtection="1">
      <alignment horizontal="center" vertical="center" wrapText="1"/>
    </xf>
    <xf numFmtId="3" fontId="15" fillId="2" borderId="5" xfId="0" applyNumberFormat="1" applyFont="1" applyFill="1" applyBorder="1" applyAlignment="1" applyProtection="1">
      <alignment horizontal="center" vertical="center" textRotation="90" wrapText="1"/>
    </xf>
    <xf numFmtId="3" fontId="15" fillId="2" borderId="6" xfId="0" applyNumberFormat="1" applyFont="1" applyFill="1" applyBorder="1" applyAlignment="1" applyProtection="1">
      <alignment horizontal="center" vertical="center" textRotation="90" wrapText="1"/>
    </xf>
    <xf numFmtId="3" fontId="15" fillId="2" borderId="4" xfId="0" applyNumberFormat="1" applyFont="1" applyFill="1" applyBorder="1" applyAlignment="1" applyProtection="1">
      <alignment horizontal="center" vertical="center" textRotation="90" wrapText="1"/>
    </xf>
    <xf numFmtId="0" fontId="15" fillId="2" borderId="5" xfId="0" applyFont="1" applyFill="1" applyBorder="1" applyAlignment="1" applyProtection="1">
      <alignment horizontal="center" vertical="center" textRotation="90"/>
    </xf>
    <xf numFmtId="0" fontId="15" fillId="2" borderId="6" xfId="0" applyFont="1" applyFill="1" applyBorder="1" applyAlignment="1" applyProtection="1">
      <alignment horizontal="center" vertical="center" textRotation="90"/>
    </xf>
    <xf numFmtId="0" fontId="15" fillId="2" borderId="4" xfId="0" applyFont="1" applyFill="1" applyBorder="1" applyAlignment="1" applyProtection="1">
      <alignment horizontal="center" vertical="center" textRotation="90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75"/>
  <sheetViews>
    <sheetView tabSelected="1" view="pageBreakPreview" topLeftCell="AG1" zoomScale="80" zoomScaleNormal="100" zoomScaleSheetLayoutView="80" workbookViewId="0">
      <selection activeCell="BE2" sqref="BE2:BI5"/>
    </sheetView>
  </sheetViews>
  <sheetFormatPr defaultRowHeight="15.75" x14ac:dyDescent="0.25"/>
  <cols>
    <col min="1" max="1" width="5.42578125" style="26" customWidth="1"/>
    <col min="2" max="2" width="33.5703125" style="26" customWidth="1"/>
    <col min="3" max="3" width="5.140625" style="26" customWidth="1"/>
    <col min="4" max="4" width="10.28515625" style="26" customWidth="1"/>
    <col min="5" max="5" width="4.140625" style="26" customWidth="1"/>
    <col min="6" max="6" width="4" style="26" customWidth="1"/>
    <col min="7" max="7" width="4.28515625" style="26" customWidth="1"/>
    <col min="8" max="8" width="4.7109375" style="79" customWidth="1"/>
    <col min="9" max="9" width="4.28515625" style="26" customWidth="1"/>
    <col min="10" max="10" width="3.7109375" style="26" customWidth="1"/>
    <col min="11" max="11" width="11.85546875" style="79" customWidth="1"/>
    <col min="12" max="12" width="10" style="79" customWidth="1"/>
    <col min="13" max="13" width="9.5703125" style="79" customWidth="1"/>
    <col min="14" max="14" width="9.7109375" style="26" customWidth="1"/>
    <col min="15" max="15" width="6" style="26" customWidth="1"/>
    <col min="16" max="16" width="8.7109375" style="26" customWidth="1"/>
    <col min="17" max="17" width="6.28515625" style="26" customWidth="1"/>
    <col min="18" max="18" width="10.85546875" style="26" customWidth="1"/>
    <col min="19" max="19" width="14.140625" style="26" customWidth="1"/>
    <col min="20" max="20" width="10.42578125" style="26" customWidth="1"/>
    <col min="21" max="21" width="6.42578125" style="26" customWidth="1"/>
    <col min="22" max="22" width="14.140625" style="26" customWidth="1"/>
    <col min="23" max="23" width="10.140625" style="26" customWidth="1"/>
    <col min="24" max="24" width="10" style="26" customWidth="1"/>
    <col min="25" max="25" width="14" style="26" customWidth="1"/>
    <col min="26" max="26" width="10.140625" style="26" customWidth="1"/>
    <col min="27" max="27" width="5.140625" style="26" customWidth="1"/>
    <col min="28" max="28" width="6.140625" style="26" customWidth="1"/>
    <col min="29" max="29" width="10.7109375" style="26" customWidth="1"/>
    <col min="30" max="30" width="10.42578125" style="26" customWidth="1"/>
    <col min="31" max="31" width="19" style="26" customWidth="1"/>
    <col min="32" max="32" width="10.28515625" style="26" customWidth="1"/>
    <col min="33" max="33" width="8.28515625" style="26" customWidth="1"/>
    <col min="34" max="34" width="16.85546875" style="26" customWidth="1"/>
    <col min="35" max="35" width="10.140625" style="26" customWidth="1"/>
    <col min="36" max="36" width="10.5703125" style="26" customWidth="1"/>
    <col min="37" max="37" width="12.7109375" style="26" customWidth="1"/>
    <col min="38" max="38" width="10.140625" style="26" customWidth="1"/>
    <col min="39" max="39" width="7" style="26" customWidth="1"/>
    <col min="40" max="40" width="11.5703125" style="26" customWidth="1"/>
    <col min="41" max="41" width="10.5703125" style="26" customWidth="1"/>
    <col min="42" max="42" width="6.85546875" style="26" customWidth="1"/>
    <col min="43" max="43" width="5.7109375" style="26" customWidth="1"/>
    <col min="44" max="44" width="10.42578125" style="26" customWidth="1"/>
    <col min="45" max="45" width="5.140625" style="26" customWidth="1"/>
    <col min="46" max="46" width="5.28515625" style="26" customWidth="1"/>
    <col min="47" max="47" width="10.7109375" style="26" customWidth="1"/>
    <col min="48" max="48" width="5.140625" style="26" customWidth="1"/>
    <col min="49" max="49" width="5.42578125" style="26" customWidth="1"/>
    <col min="50" max="50" width="10.42578125" style="81" customWidth="1"/>
    <col min="51" max="51" width="5.140625" style="81" customWidth="1"/>
    <col min="52" max="52" width="5.85546875" style="81" customWidth="1"/>
    <col min="53" max="54" width="10.42578125" style="81" customWidth="1"/>
    <col min="55" max="55" width="19" style="81" customWidth="1"/>
    <col min="56" max="56" width="18.140625" style="81" customWidth="1"/>
    <col min="57" max="57" width="20.7109375" style="16" customWidth="1"/>
    <col min="58" max="58" width="7" style="26" customWidth="1"/>
    <col min="59" max="59" width="5.7109375" style="26" customWidth="1"/>
    <col min="60" max="60" width="5.28515625" style="26" customWidth="1"/>
    <col min="61" max="61" width="20.7109375" style="26" customWidth="1"/>
    <col min="62" max="65" width="9.140625" style="26"/>
    <col min="66" max="16384" width="9.140625" style="1"/>
  </cols>
  <sheetData>
    <row r="2" spans="1:65" ht="15" customHeight="1" x14ac:dyDescent="0.25">
      <c r="A2" s="41"/>
      <c r="B2" s="41"/>
      <c r="C2" s="41"/>
      <c r="D2" s="41"/>
      <c r="E2" s="41"/>
      <c r="F2" s="41"/>
      <c r="G2" s="41"/>
      <c r="H2" s="42"/>
      <c r="I2" s="41"/>
      <c r="J2" s="41"/>
      <c r="K2" s="42"/>
      <c r="L2" s="42"/>
      <c r="M2" s="42"/>
      <c r="N2" s="41"/>
      <c r="O2" s="41"/>
      <c r="P2" s="41"/>
      <c r="Q2" s="41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43"/>
      <c r="AY2" s="43"/>
      <c r="AZ2" s="43"/>
      <c r="BA2" s="43"/>
      <c r="BB2" s="43"/>
      <c r="BC2" s="43"/>
      <c r="BD2" s="43"/>
      <c r="BE2" s="229" t="s">
        <v>283</v>
      </c>
      <c r="BF2" s="229"/>
      <c r="BG2" s="229"/>
      <c r="BH2" s="229"/>
      <c r="BI2" s="229"/>
    </row>
    <row r="3" spans="1:65" ht="15" customHeight="1" x14ac:dyDescent="0.3">
      <c r="A3" s="41"/>
      <c r="B3" s="41"/>
      <c r="C3" s="41"/>
      <c r="D3" s="41"/>
      <c r="E3" s="41"/>
      <c r="F3" s="41"/>
      <c r="G3" s="41"/>
      <c r="H3" s="42"/>
      <c r="I3" s="41"/>
      <c r="J3" s="41"/>
      <c r="K3" s="42"/>
      <c r="L3" s="42"/>
      <c r="M3" s="42"/>
      <c r="N3" s="41"/>
      <c r="O3" s="41"/>
      <c r="P3" s="41"/>
      <c r="Q3" s="41"/>
      <c r="R3" s="16"/>
      <c r="S3" s="16"/>
      <c r="T3" s="16"/>
      <c r="U3" s="16"/>
      <c r="V3" s="16"/>
      <c r="W3" s="16"/>
      <c r="X3" s="16"/>
      <c r="Y3" s="44">
        <v>4</v>
      </c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43"/>
      <c r="AY3" s="43"/>
      <c r="AZ3" s="43"/>
      <c r="BA3" s="43"/>
      <c r="BB3" s="43"/>
      <c r="BC3" s="43"/>
      <c r="BD3" s="43"/>
      <c r="BE3" s="229"/>
      <c r="BF3" s="229"/>
      <c r="BG3" s="229"/>
      <c r="BH3" s="229"/>
      <c r="BI3" s="229"/>
    </row>
    <row r="4" spans="1:65" ht="15" customHeight="1" x14ac:dyDescent="0.25">
      <c r="A4" s="41"/>
      <c r="B4" s="41"/>
      <c r="C4" s="41"/>
      <c r="D4" s="41"/>
      <c r="E4" s="41"/>
      <c r="F4" s="41"/>
      <c r="G4" s="41"/>
      <c r="H4" s="42"/>
      <c r="I4" s="41"/>
      <c r="J4" s="41"/>
      <c r="K4" s="42"/>
      <c r="L4" s="42"/>
      <c r="M4" s="42"/>
      <c r="N4" s="41"/>
      <c r="O4" s="41"/>
      <c r="P4" s="41"/>
      <c r="Q4" s="41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43"/>
      <c r="AY4" s="43"/>
      <c r="AZ4" s="43"/>
      <c r="BA4" s="43"/>
      <c r="BB4" s="43"/>
      <c r="BC4" s="43"/>
      <c r="BD4" s="43"/>
      <c r="BE4" s="229"/>
      <c r="BF4" s="229"/>
      <c r="BG4" s="229"/>
      <c r="BH4" s="229"/>
      <c r="BI4" s="229"/>
    </row>
    <row r="5" spans="1:65" ht="54.75" customHeight="1" x14ac:dyDescent="0.25">
      <c r="A5" s="41"/>
      <c r="B5" s="41"/>
      <c r="C5" s="41"/>
      <c r="D5" s="41"/>
      <c r="E5" s="41"/>
      <c r="F5" s="41"/>
      <c r="G5" s="41"/>
      <c r="H5" s="42"/>
      <c r="I5" s="41"/>
      <c r="J5" s="41"/>
      <c r="K5" s="42"/>
      <c r="L5" s="42"/>
      <c r="M5" s="42"/>
      <c r="N5" s="41"/>
      <c r="O5" s="41"/>
      <c r="P5" s="41"/>
      <c r="Q5" s="41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43"/>
      <c r="AY5" s="43"/>
      <c r="AZ5" s="43"/>
      <c r="BA5" s="43"/>
      <c r="BB5" s="43"/>
      <c r="BC5" s="43"/>
      <c r="BD5" s="43"/>
      <c r="BE5" s="229"/>
      <c r="BF5" s="229"/>
      <c r="BG5" s="229"/>
      <c r="BH5" s="229"/>
      <c r="BI5" s="229"/>
    </row>
    <row r="6" spans="1:65" ht="69" customHeight="1" x14ac:dyDescent="0.25">
      <c r="A6" s="41"/>
      <c r="B6" s="41"/>
      <c r="C6" s="41"/>
      <c r="D6" s="41"/>
      <c r="E6" s="41"/>
      <c r="F6" s="41"/>
      <c r="G6" s="41"/>
      <c r="H6" s="42"/>
      <c r="I6" s="41"/>
      <c r="J6" s="41"/>
      <c r="K6" s="42"/>
      <c r="L6" s="42"/>
      <c r="M6" s="42"/>
      <c r="N6" s="41"/>
      <c r="O6" s="41"/>
      <c r="P6" s="41"/>
      <c r="Q6" s="41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43"/>
      <c r="AY6" s="43"/>
      <c r="AZ6" s="43"/>
      <c r="BA6" s="43"/>
      <c r="BB6" s="43"/>
      <c r="BC6" s="43"/>
      <c r="BD6" s="43"/>
      <c r="BE6" s="229" t="s">
        <v>281</v>
      </c>
      <c r="BF6" s="229"/>
      <c r="BG6" s="229"/>
      <c r="BH6" s="229"/>
      <c r="BI6" s="229"/>
    </row>
    <row r="7" spans="1:65" ht="18" customHeight="1" x14ac:dyDescent="0.25">
      <c r="A7" s="41"/>
      <c r="B7" s="41"/>
      <c r="C7" s="41"/>
      <c r="D7" s="41"/>
      <c r="E7" s="41"/>
      <c r="F7" s="41"/>
      <c r="G7" s="41"/>
      <c r="H7" s="42"/>
      <c r="I7" s="41"/>
      <c r="J7" s="41"/>
      <c r="K7" s="42"/>
      <c r="L7" s="42"/>
      <c r="M7" s="42"/>
      <c r="N7" s="41"/>
      <c r="O7" s="41"/>
      <c r="P7" s="41"/>
      <c r="Q7" s="41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43"/>
      <c r="AY7" s="43"/>
      <c r="AZ7" s="43"/>
      <c r="BA7" s="43"/>
      <c r="BB7" s="43"/>
      <c r="BC7" s="43"/>
      <c r="BD7" s="43"/>
      <c r="BE7" s="229"/>
      <c r="BF7" s="229"/>
      <c r="BG7" s="229"/>
      <c r="BH7" s="229"/>
      <c r="BI7" s="229"/>
    </row>
    <row r="8" spans="1:65" ht="15" customHeight="1" x14ac:dyDescent="0.25">
      <c r="A8" s="41"/>
      <c r="B8" s="41"/>
      <c r="C8" s="41"/>
      <c r="D8" s="41"/>
      <c r="E8" s="41"/>
      <c r="F8" s="41"/>
      <c r="G8" s="41"/>
      <c r="H8" s="42"/>
      <c r="I8" s="41"/>
      <c r="J8" s="41"/>
      <c r="K8" s="42"/>
      <c r="L8" s="42"/>
      <c r="M8" s="42"/>
      <c r="N8" s="41"/>
      <c r="O8" s="41"/>
      <c r="P8" s="41"/>
      <c r="Q8" s="41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43"/>
      <c r="AY8" s="43"/>
      <c r="AZ8" s="43"/>
      <c r="BA8" s="43"/>
      <c r="BB8" s="43"/>
      <c r="BC8" s="43"/>
      <c r="BD8" s="43"/>
      <c r="BE8" s="229"/>
      <c r="BF8" s="229"/>
      <c r="BG8" s="229"/>
      <c r="BH8" s="229"/>
      <c r="BI8" s="229"/>
    </row>
    <row r="9" spans="1:65" ht="15" customHeight="1" x14ac:dyDescent="0.3">
      <c r="A9" s="41"/>
      <c r="B9" s="41"/>
      <c r="C9" s="41"/>
      <c r="D9" s="41"/>
      <c r="E9" s="41"/>
      <c r="F9" s="41"/>
      <c r="G9" s="41"/>
      <c r="H9" s="42"/>
      <c r="I9" s="41"/>
      <c r="J9" s="41"/>
      <c r="K9" s="42"/>
      <c r="L9" s="42"/>
      <c r="M9" s="42"/>
      <c r="N9" s="41"/>
      <c r="O9" s="41"/>
      <c r="P9" s="41"/>
      <c r="Q9" s="41"/>
      <c r="R9" s="16"/>
      <c r="S9" s="16"/>
      <c r="T9" s="16"/>
      <c r="U9" s="16"/>
      <c r="V9" s="16"/>
      <c r="W9" s="16"/>
      <c r="X9" s="16"/>
      <c r="Y9" s="44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43"/>
      <c r="AY9" s="43"/>
      <c r="AZ9" s="43"/>
      <c r="BA9" s="43"/>
      <c r="BB9" s="43"/>
      <c r="BC9" s="43"/>
      <c r="BD9" s="43"/>
      <c r="BE9" s="229"/>
      <c r="BF9" s="229"/>
      <c r="BG9" s="229"/>
      <c r="BH9" s="229"/>
      <c r="BI9" s="229"/>
    </row>
    <row r="10" spans="1:65" ht="15" customHeight="1" x14ac:dyDescent="0.25">
      <c r="A10" s="41"/>
      <c r="B10" s="41"/>
      <c r="C10" s="41"/>
      <c r="D10" s="41"/>
      <c r="E10" s="41"/>
      <c r="F10" s="41"/>
      <c r="G10" s="41"/>
      <c r="H10" s="42"/>
      <c r="I10" s="41"/>
      <c r="J10" s="41"/>
      <c r="K10" s="42"/>
      <c r="L10" s="42"/>
      <c r="M10" s="42"/>
      <c r="N10" s="41"/>
      <c r="O10" s="41"/>
      <c r="P10" s="41"/>
      <c r="Q10" s="41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43"/>
      <c r="AY10" s="43"/>
      <c r="AZ10" s="43"/>
      <c r="BA10" s="43"/>
      <c r="BB10" s="43"/>
      <c r="BC10" s="43"/>
      <c r="BD10" s="43"/>
      <c r="BE10" s="230"/>
      <c r="BF10" s="230"/>
      <c r="BG10" s="230"/>
      <c r="BH10" s="230"/>
      <c r="BI10" s="230"/>
    </row>
    <row r="11" spans="1:65" ht="15" customHeight="1" x14ac:dyDescent="0.25">
      <c r="A11" s="41"/>
      <c r="B11" s="41"/>
      <c r="C11" s="41"/>
      <c r="D11" s="41"/>
      <c r="E11" s="41"/>
      <c r="F11" s="41"/>
      <c r="G11" s="41"/>
      <c r="H11" s="42"/>
      <c r="I11" s="41"/>
      <c r="J11" s="41"/>
      <c r="K11" s="42"/>
      <c r="L11" s="42"/>
      <c r="M11" s="42"/>
      <c r="N11" s="41"/>
      <c r="O11" s="41"/>
      <c r="P11" s="41"/>
      <c r="Q11" s="41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43"/>
      <c r="AY11" s="43"/>
      <c r="AZ11" s="43"/>
      <c r="BA11" s="43"/>
      <c r="BB11" s="43"/>
      <c r="BC11" s="43"/>
      <c r="BD11" s="43"/>
      <c r="BE11" s="111"/>
      <c r="BF11" s="45"/>
      <c r="BG11" s="45"/>
      <c r="BH11" s="45"/>
      <c r="BI11" s="45"/>
    </row>
    <row r="12" spans="1:65" ht="66" customHeight="1" x14ac:dyDescent="0.25">
      <c r="A12" s="46"/>
      <c r="B12" s="47"/>
      <c r="C12" s="47"/>
      <c r="D12" s="47"/>
      <c r="E12" s="47"/>
      <c r="F12" s="47"/>
      <c r="G12" s="47"/>
      <c r="H12" s="48"/>
      <c r="I12" s="47"/>
      <c r="J12" s="47"/>
      <c r="K12" s="48"/>
      <c r="L12" s="48"/>
      <c r="M12" s="48"/>
      <c r="N12" s="47"/>
      <c r="O12" s="47"/>
      <c r="P12" s="47"/>
      <c r="Q12" s="47"/>
      <c r="R12" s="47"/>
      <c r="S12" s="47"/>
      <c r="T12" s="47"/>
      <c r="U12" s="47"/>
      <c r="V12" s="47"/>
      <c r="W12" s="198" t="s">
        <v>64</v>
      </c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49"/>
      <c r="AX12" s="50"/>
      <c r="AY12" s="50"/>
      <c r="AZ12" s="50"/>
      <c r="BA12" s="50"/>
      <c r="BB12" s="50"/>
      <c r="BC12" s="50"/>
      <c r="BD12" s="50"/>
      <c r="BF12" s="16"/>
      <c r="BG12" s="16"/>
      <c r="BH12" s="16"/>
      <c r="BI12" s="16"/>
    </row>
    <row r="13" spans="1:65" s="2" customFormat="1" ht="39" customHeight="1" x14ac:dyDescent="0.3">
      <c r="A13" s="241" t="s">
        <v>0</v>
      </c>
      <c r="B13" s="244" t="s">
        <v>17</v>
      </c>
      <c r="C13" s="247" t="s">
        <v>3</v>
      </c>
      <c r="D13" s="250" t="s">
        <v>4</v>
      </c>
      <c r="E13" s="238" t="s">
        <v>5</v>
      </c>
      <c r="F13" s="238" t="s">
        <v>6</v>
      </c>
      <c r="G13" s="186" t="s">
        <v>7</v>
      </c>
      <c r="H13" s="197"/>
      <c r="I13" s="197"/>
      <c r="J13" s="197"/>
      <c r="K13" s="236" t="s">
        <v>28</v>
      </c>
      <c r="L13" s="186" t="s">
        <v>29</v>
      </c>
      <c r="M13" s="186"/>
      <c r="N13" s="197"/>
      <c r="O13" s="199" t="s">
        <v>30</v>
      </c>
      <c r="P13" s="202" t="s">
        <v>23</v>
      </c>
      <c r="Q13" s="202" t="s">
        <v>1</v>
      </c>
      <c r="R13" s="205" t="s">
        <v>26</v>
      </c>
      <c r="S13" s="205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7"/>
      <c r="AH13" s="197"/>
      <c r="AI13" s="197"/>
      <c r="AJ13" s="197"/>
      <c r="AK13" s="197"/>
      <c r="AL13" s="197"/>
      <c r="AM13" s="212" t="s">
        <v>27</v>
      </c>
      <c r="AN13" s="213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5"/>
      <c r="AZ13" s="215"/>
      <c r="BA13" s="215"/>
      <c r="BB13" s="216"/>
      <c r="BC13" s="215"/>
      <c r="BD13" s="217"/>
      <c r="BE13" s="186" t="s">
        <v>24</v>
      </c>
      <c r="BF13" s="186"/>
      <c r="BG13" s="186"/>
      <c r="BH13" s="186"/>
      <c r="BI13" s="186"/>
      <c r="BJ13" s="44"/>
      <c r="BK13" s="44"/>
      <c r="BL13" s="44"/>
      <c r="BM13" s="44"/>
    </row>
    <row r="14" spans="1:65" s="2" customFormat="1" ht="46.5" customHeight="1" x14ac:dyDescent="0.3">
      <c r="A14" s="242"/>
      <c r="B14" s="245"/>
      <c r="C14" s="248"/>
      <c r="D14" s="251"/>
      <c r="E14" s="239"/>
      <c r="F14" s="239"/>
      <c r="G14" s="193" t="s">
        <v>8</v>
      </c>
      <c r="H14" s="195" t="s">
        <v>9</v>
      </c>
      <c r="I14" s="196"/>
      <c r="J14" s="196"/>
      <c r="K14" s="237"/>
      <c r="L14" s="236" t="s">
        <v>8</v>
      </c>
      <c r="M14" s="236" t="s">
        <v>22</v>
      </c>
      <c r="N14" s="236" t="s">
        <v>10</v>
      </c>
      <c r="O14" s="200"/>
      <c r="P14" s="203"/>
      <c r="Q14" s="203"/>
      <c r="R14" s="186" t="s">
        <v>32</v>
      </c>
      <c r="S14" s="188"/>
      <c r="T14" s="188"/>
      <c r="U14" s="186" t="s">
        <v>33</v>
      </c>
      <c r="V14" s="186"/>
      <c r="W14" s="186"/>
      <c r="X14" s="186" t="s">
        <v>34</v>
      </c>
      <c r="Y14" s="186"/>
      <c r="Z14" s="186"/>
      <c r="AA14" s="189" t="s">
        <v>35</v>
      </c>
      <c r="AB14" s="190"/>
      <c r="AC14" s="190"/>
      <c r="AD14" s="186" t="s">
        <v>36</v>
      </c>
      <c r="AE14" s="186"/>
      <c r="AF14" s="186"/>
      <c r="AG14" s="186" t="s">
        <v>37</v>
      </c>
      <c r="AH14" s="187"/>
      <c r="AI14" s="187"/>
      <c r="AJ14" s="186" t="s">
        <v>38</v>
      </c>
      <c r="AK14" s="186"/>
      <c r="AL14" s="186"/>
      <c r="AM14" s="196" t="s">
        <v>40</v>
      </c>
      <c r="AN14" s="225"/>
      <c r="AO14" s="225"/>
      <c r="AP14" s="211" t="s">
        <v>41</v>
      </c>
      <c r="AQ14" s="187"/>
      <c r="AR14" s="187"/>
      <c r="AS14" s="211" t="s">
        <v>43</v>
      </c>
      <c r="AT14" s="187"/>
      <c r="AU14" s="187"/>
      <c r="AV14" s="211" t="s">
        <v>42</v>
      </c>
      <c r="AW14" s="187"/>
      <c r="AX14" s="187"/>
      <c r="AY14" s="218" t="s">
        <v>51</v>
      </c>
      <c r="AZ14" s="219"/>
      <c r="BA14" s="220"/>
      <c r="BB14" s="227" t="s">
        <v>141</v>
      </c>
      <c r="BC14" s="211" t="s">
        <v>53</v>
      </c>
      <c r="BD14" s="211" t="s">
        <v>54</v>
      </c>
      <c r="BE14" s="206" t="s">
        <v>55</v>
      </c>
      <c r="BF14" s="208" t="s">
        <v>9</v>
      </c>
      <c r="BG14" s="209"/>
      <c r="BH14" s="209"/>
      <c r="BI14" s="210"/>
      <c r="BJ14" s="44"/>
      <c r="BK14" s="44"/>
      <c r="BL14" s="44"/>
      <c r="BM14" s="44"/>
    </row>
    <row r="15" spans="1:65" s="2" customFormat="1" ht="112.5" customHeight="1" x14ac:dyDescent="0.3">
      <c r="A15" s="243"/>
      <c r="B15" s="246"/>
      <c r="C15" s="249"/>
      <c r="D15" s="252"/>
      <c r="E15" s="240"/>
      <c r="F15" s="240"/>
      <c r="G15" s="194"/>
      <c r="H15" s="51" t="s">
        <v>11</v>
      </c>
      <c r="I15" s="51" t="s">
        <v>12</v>
      </c>
      <c r="J15" s="51" t="s">
        <v>13</v>
      </c>
      <c r="K15" s="207"/>
      <c r="L15" s="207"/>
      <c r="M15" s="207"/>
      <c r="N15" s="207"/>
      <c r="O15" s="201"/>
      <c r="P15" s="204"/>
      <c r="Q15" s="204"/>
      <c r="R15" s="188"/>
      <c r="S15" s="188"/>
      <c r="T15" s="188"/>
      <c r="U15" s="188"/>
      <c r="V15" s="188"/>
      <c r="W15" s="188"/>
      <c r="X15" s="188"/>
      <c r="Y15" s="188"/>
      <c r="Z15" s="188"/>
      <c r="AA15" s="191"/>
      <c r="AB15" s="192"/>
      <c r="AC15" s="192"/>
      <c r="AD15" s="188"/>
      <c r="AE15" s="188"/>
      <c r="AF15" s="188"/>
      <c r="AG15" s="188"/>
      <c r="AH15" s="188"/>
      <c r="AI15" s="188"/>
      <c r="AJ15" s="188"/>
      <c r="AK15" s="188"/>
      <c r="AL15" s="188"/>
      <c r="AM15" s="226"/>
      <c r="AN15" s="226"/>
      <c r="AO15" s="226"/>
      <c r="AP15" s="188"/>
      <c r="AQ15" s="188"/>
      <c r="AR15" s="188"/>
      <c r="AS15" s="188"/>
      <c r="AT15" s="188"/>
      <c r="AU15" s="188"/>
      <c r="AV15" s="188"/>
      <c r="AW15" s="188"/>
      <c r="AX15" s="188"/>
      <c r="AY15" s="221"/>
      <c r="AZ15" s="222"/>
      <c r="BA15" s="223"/>
      <c r="BB15" s="228"/>
      <c r="BC15" s="224"/>
      <c r="BD15" s="224"/>
      <c r="BE15" s="207"/>
      <c r="BF15" s="52" t="s">
        <v>18</v>
      </c>
      <c r="BG15" s="52" t="s">
        <v>25</v>
      </c>
      <c r="BH15" s="52" t="s">
        <v>19</v>
      </c>
      <c r="BI15" s="52" t="s">
        <v>20</v>
      </c>
      <c r="BJ15" s="44"/>
      <c r="BK15" s="44"/>
      <c r="BL15" s="44"/>
      <c r="BM15" s="44"/>
    </row>
    <row r="16" spans="1:65" s="2" customFormat="1" ht="62.25" customHeight="1" x14ac:dyDescent="0.3">
      <c r="A16" s="129"/>
      <c r="B16" s="129"/>
      <c r="C16" s="53"/>
      <c r="D16" s="54"/>
      <c r="E16" s="55"/>
      <c r="F16" s="55"/>
      <c r="G16" s="128" t="s">
        <v>14</v>
      </c>
      <c r="H16" s="128" t="s">
        <v>14</v>
      </c>
      <c r="I16" s="128" t="s">
        <v>14</v>
      </c>
      <c r="J16" s="128" t="s">
        <v>14</v>
      </c>
      <c r="K16" s="127" t="s">
        <v>2</v>
      </c>
      <c r="L16" s="127" t="s">
        <v>2</v>
      </c>
      <c r="M16" s="127" t="s">
        <v>2</v>
      </c>
      <c r="N16" s="127" t="s">
        <v>2</v>
      </c>
      <c r="O16" s="56" t="s">
        <v>15</v>
      </c>
      <c r="P16" s="57"/>
      <c r="Q16" s="58"/>
      <c r="R16" s="28" t="s">
        <v>2</v>
      </c>
      <c r="S16" s="28" t="s">
        <v>21</v>
      </c>
      <c r="T16" s="28" t="s">
        <v>39</v>
      </c>
      <c r="U16" s="28" t="s">
        <v>16</v>
      </c>
      <c r="V16" s="28" t="s">
        <v>21</v>
      </c>
      <c r="W16" s="28" t="s">
        <v>39</v>
      </c>
      <c r="X16" s="28" t="s">
        <v>2</v>
      </c>
      <c r="Y16" s="28" t="s">
        <v>21</v>
      </c>
      <c r="Z16" s="28" t="s">
        <v>39</v>
      </c>
      <c r="AA16" s="28" t="s">
        <v>2</v>
      </c>
      <c r="AB16" s="28" t="s">
        <v>21</v>
      </c>
      <c r="AC16" s="28" t="s">
        <v>39</v>
      </c>
      <c r="AD16" s="28" t="s">
        <v>2</v>
      </c>
      <c r="AE16" s="28" t="s">
        <v>21</v>
      </c>
      <c r="AF16" s="28" t="s">
        <v>39</v>
      </c>
      <c r="AG16" s="28" t="s">
        <v>2</v>
      </c>
      <c r="AH16" s="28" t="s">
        <v>21</v>
      </c>
      <c r="AI16" s="28" t="s">
        <v>39</v>
      </c>
      <c r="AJ16" s="59" t="s">
        <v>31</v>
      </c>
      <c r="AK16" s="28" t="s">
        <v>21</v>
      </c>
      <c r="AL16" s="28" t="s">
        <v>39</v>
      </c>
      <c r="AM16" s="39" t="s">
        <v>2</v>
      </c>
      <c r="AN16" s="39" t="s">
        <v>21</v>
      </c>
      <c r="AO16" s="28" t="s">
        <v>39</v>
      </c>
      <c r="AP16" s="39" t="s">
        <v>2</v>
      </c>
      <c r="AQ16" s="39" t="s">
        <v>21</v>
      </c>
      <c r="AR16" s="28" t="s">
        <v>39</v>
      </c>
      <c r="AS16" s="39" t="s">
        <v>2</v>
      </c>
      <c r="AT16" s="39" t="s">
        <v>21</v>
      </c>
      <c r="AU16" s="28" t="s">
        <v>39</v>
      </c>
      <c r="AV16" s="39" t="s">
        <v>16</v>
      </c>
      <c r="AW16" s="28" t="s">
        <v>21</v>
      </c>
      <c r="AX16" s="60" t="s">
        <v>39</v>
      </c>
      <c r="AY16" s="121" t="s">
        <v>52</v>
      </c>
      <c r="AZ16" s="121" t="s">
        <v>21</v>
      </c>
      <c r="BA16" s="121" t="s">
        <v>39</v>
      </c>
      <c r="BB16" s="121" t="s">
        <v>21</v>
      </c>
      <c r="BC16" s="5" t="s">
        <v>21</v>
      </c>
      <c r="BD16" s="5" t="s">
        <v>21</v>
      </c>
      <c r="BE16" s="61" t="s">
        <v>21</v>
      </c>
      <c r="BF16" s="61" t="s">
        <v>21</v>
      </c>
      <c r="BG16" s="61" t="s">
        <v>21</v>
      </c>
      <c r="BH16" s="61" t="s">
        <v>21</v>
      </c>
      <c r="BI16" s="61" t="s">
        <v>21</v>
      </c>
      <c r="BJ16" s="44"/>
      <c r="BK16" s="44"/>
      <c r="BL16" s="44"/>
      <c r="BM16" s="44"/>
    </row>
    <row r="17" spans="1:65" s="4" customFormat="1" ht="14.25" customHeight="1" x14ac:dyDescent="0.3">
      <c r="A17" s="62">
        <v>1</v>
      </c>
      <c r="B17" s="62">
        <v>2</v>
      </c>
      <c r="C17" s="29">
        <v>3</v>
      </c>
      <c r="D17" s="29">
        <v>4</v>
      </c>
      <c r="E17" s="29">
        <v>5</v>
      </c>
      <c r="F17" s="29">
        <v>6</v>
      </c>
      <c r="G17" s="29">
        <v>7</v>
      </c>
      <c r="H17" s="29">
        <v>8</v>
      </c>
      <c r="I17" s="29">
        <v>9</v>
      </c>
      <c r="J17" s="29">
        <v>10</v>
      </c>
      <c r="K17" s="29">
        <v>11</v>
      </c>
      <c r="L17" s="29">
        <v>12</v>
      </c>
      <c r="M17" s="29">
        <v>13</v>
      </c>
      <c r="N17" s="29">
        <v>14</v>
      </c>
      <c r="O17" s="29">
        <v>15</v>
      </c>
      <c r="P17" s="63">
        <v>16</v>
      </c>
      <c r="Q17" s="64">
        <v>17</v>
      </c>
      <c r="R17" s="29">
        <v>18</v>
      </c>
      <c r="S17" s="29">
        <v>19</v>
      </c>
      <c r="T17" s="29">
        <v>20</v>
      </c>
      <c r="U17" s="29">
        <v>21</v>
      </c>
      <c r="V17" s="29">
        <v>22</v>
      </c>
      <c r="W17" s="29">
        <v>23</v>
      </c>
      <c r="X17" s="29">
        <v>24</v>
      </c>
      <c r="Y17" s="29">
        <v>25</v>
      </c>
      <c r="Z17" s="29">
        <v>26</v>
      </c>
      <c r="AA17" s="29">
        <v>27</v>
      </c>
      <c r="AB17" s="29">
        <v>28</v>
      </c>
      <c r="AC17" s="29">
        <v>29</v>
      </c>
      <c r="AD17" s="29">
        <v>30</v>
      </c>
      <c r="AE17" s="29">
        <v>31</v>
      </c>
      <c r="AF17" s="29">
        <v>32</v>
      </c>
      <c r="AG17" s="29">
        <v>33</v>
      </c>
      <c r="AH17" s="29">
        <v>34</v>
      </c>
      <c r="AI17" s="29">
        <v>35</v>
      </c>
      <c r="AJ17" s="29">
        <v>36</v>
      </c>
      <c r="AK17" s="29">
        <v>37</v>
      </c>
      <c r="AL17" s="29">
        <v>38</v>
      </c>
      <c r="AM17" s="29">
        <v>39</v>
      </c>
      <c r="AN17" s="29">
        <v>40</v>
      </c>
      <c r="AO17" s="29">
        <v>41</v>
      </c>
      <c r="AP17" s="29">
        <v>42</v>
      </c>
      <c r="AQ17" s="29">
        <v>43</v>
      </c>
      <c r="AR17" s="29">
        <v>44</v>
      </c>
      <c r="AS17" s="29">
        <v>45</v>
      </c>
      <c r="AT17" s="29">
        <v>46</v>
      </c>
      <c r="AU17" s="29">
        <v>47</v>
      </c>
      <c r="AV17" s="29">
        <v>48</v>
      </c>
      <c r="AW17" s="29">
        <v>49</v>
      </c>
      <c r="AX17" s="62">
        <v>50</v>
      </c>
      <c r="AY17" s="64">
        <v>51</v>
      </c>
      <c r="AZ17" s="64">
        <v>52</v>
      </c>
      <c r="BA17" s="65">
        <v>53</v>
      </c>
      <c r="BB17" s="122">
        <v>54</v>
      </c>
      <c r="BC17" s="6">
        <v>55</v>
      </c>
      <c r="BD17" s="6">
        <v>56</v>
      </c>
      <c r="BE17" s="65">
        <v>57</v>
      </c>
      <c r="BF17" s="64">
        <v>58</v>
      </c>
      <c r="BG17" s="64">
        <v>59</v>
      </c>
      <c r="BH17" s="64">
        <v>60</v>
      </c>
      <c r="BI17" s="64">
        <v>61</v>
      </c>
      <c r="BJ17" s="66"/>
      <c r="BK17" s="66"/>
      <c r="BL17" s="66"/>
      <c r="BM17" s="66"/>
    </row>
    <row r="18" spans="1:65" s="16" customFormat="1" ht="17.25" customHeight="1" x14ac:dyDescent="0.25">
      <c r="A18" s="233" t="s">
        <v>44</v>
      </c>
      <c r="B18" s="234"/>
      <c r="C18" s="234"/>
      <c r="D18" s="235"/>
      <c r="E18" s="8"/>
      <c r="F18" s="9"/>
      <c r="G18" s="9"/>
      <c r="H18" s="10"/>
      <c r="I18" s="9"/>
      <c r="J18" s="9"/>
      <c r="K18" s="10"/>
      <c r="L18" s="10"/>
      <c r="M18" s="10"/>
      <c r="N18" s="9"/>
      <c r="O18" s="9"/>
      <c r="P18" s="9"/>
      <c r="Q18" s="9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2"/>
      <c r="AY18" s="13"/>
      <c r="AZ18" s="14"/>
      <c r="BA18" s="7"/>
      <c r="BB18" s="7"/>
      <c r="BC18" s="7"/>
      <c r="BD18" s="7"/>
      <c r="BE18" s="15"/>
      <c r="BF18" s="15"/>
      <c r="BG18" s="15"/>
      <c r="BH18" s="15"/>
      <c r="BI18" s="15"/>
    </row>
    <row r="19" spans="1:65" s="125" customFormat="1" ht="17.25" customHeight="1" x14ac:dyDescent="0.25">
      <c r="A19" s="131"/>
      <c r="B19" s="132" t="s">
        <v>49</v>
      </c>
      <c r="C19" s="133"/>
      <c r="D19" s="132"/>
      <c r="E19" s="134"/>
      <c r="F19" s="135"/>
      <c r="G19" s="135"/>
      <c r="H19" s="136"/>
      <c r="I19" s="135"/>
      <c r="J19" s="135"/>
      <c r="K19" s="136"/>
      <c r="L19" s="136"/>
      <c r="M19" s="136"/>
      <c r="N19" s="135"/>
      <c r="O19" s="135"/>
      <c r="P19" s="135"/>
      <c r="Q19" s="135"/>
      <c r="R19" s="152">
        <f>R20</f>
        <v>12009.6</v>
      </c>
      <c r="S19" s="154">
        <f>S20</f>
        <v>53533992.799999997</v>
      </c>
      <c r="T19" s="154"/>
      <c r="U19" s="154">
        <f>U21+U61+U62</f>
        <v>9</v>
      </c>
      <c r="V19" s="154">
        <f>V21+V61+V62</f>
        <v>34710000.899999999</v>
      </c>
      <c r="W19" s="154"/>
      <c r="X19" s="154">
        <f>X20</f>
        <v>13359.318000000001</v>
      </c>
      <c r="Y19" s="154">
        <f>Y20</f>
        <v>88159061.599999994</v>
      </c>
      <c r="Z19" s="154"/>
      <c r="AA19" s="154">
        <v>0</v>
      </c>
      <c r="AB19" s="154" t="s">
        <v>50</v>
      </c>
      <c r="AC19" s="154"/>
      <c r="AD19" s="154">
        <f>AD20</f>
        <v>16781.309999999998</v>
      </c>
      <c r="AE19" s="154">
        <f>AE20</f>
        <v>88669086.550000012</v>
      </c>
      <c r="AF19" s="154"/>
      <c r="AG19" s="154">
        <v>0</v>
      </c>
      <c r="AH19" s="154" t="s">
        <v>50</v>
      </c>
      <c r="AI19" s="154"/>
      <c r="AJ19" s="154">
        <f>AJ22+AJ29+AJ30+AJ32+AJ35+AJ43+AJ44+AJ45+AJ48+AJ50+AJ51+AJ52+AJ53+AJ54+AJ55+AJ60+AJ63+AJ64</f>
        <v>219484.24</v>
      </c>
      <c r="AK19" s="154">
        <f>AK22+AK29+AK30+AK32+AK35+AK43+AK44+AK45+AK48+AK50+AK51+AK52+AK53+AK54+AK55+AK60+AK63+AK64</f>
        <v>19508846.23</v>
      </c>
      <c r="AL19" s="154"/>
      <c r="AM19" s="154">
        <v>0</v>
      </c>
      <c r="AN19" s="154" t="s">
        <v>50</v>
      </c>
      <c r="AO19" s="154"/>
      <c r="AP19" s="154">
        <f>AP20</f>
        <v>0</v>
      </c>
      <c r="AQ19" s="154" t="str">
        <f>AQ20</f>
        <v>0,00</v>
      </c>
      <c r="AR19" s="154"/>
      <c r="AS19" s="154">
        <v>0</v>
      </c>
      <c r="AT19" s="154" t="s">
        <v>50</v>
      </c>
      <c r="AU19" s="154"/>
      <c r="AV19" s="154">
        <v>0</v>
      </c>
      <c r="AW19" s="154" t="s">
        <v>50</v>
      </c>
      <c r="AX19" s="154"/>
      <c r="AY19" s="154">
        <v>0</v>
      </c>
      <c r="AZ19" s="154" t="s">
        <v>50</v>
      </c>
      <c r="BA19" s="157"/>
      <c r="BB19" s="158" t="s">
        <v>50</v>
      </c>
      <c r="BC19" s="163">
        <f>BC20</f>
        <v>14060259.159999995</v>
      </c>
      <c r="BD19" s="163">
        <f>BD20</f>
        <v>5672543.8399999999</v>
      </c>
      <c r="BE19" s="183">
        <f>BE20</f>
        <v>304313791.07999998</v>
      </c>
      <c r="BF19" s="154">
        <v>0</v>
      </c>
      <c r="BG19" s="154">
        <v>0</v>
      </c>
      <c r="BH19" s="154">
        <v>0</v>
      </c>
      <c r="BI19" s="183">
        <f>BI20</f>
        <v>304313791.07999998</v>
      </c>
    </row>
    <row r="20" spans="1:65" s="126" customFormat="1" ht="22.5" customHeight="1" x14ac:dyDescent="0.3">
      <c r="A20" s="17"/>
      <c r="B20" s="137" t="s">
        <v>57</v>
      </c>
      <c r="C20" s="138"/>
      <c r="D20" s="139"/>
      <c r="E20" s="138"/>
      <c r="F20" s="138"/>
      <c r="G20" s="138"/>
      <c r="H20" s="138"/>
      <c r="I20" s="138"/>
      <c r="J20" s="138"/>
      <c r="K20" s="140"/>
      <c r="L20" s="140"/>
      <c r="M20" s="140"/>
      <c r="N20" s="140"/>
      <c r="O20" s="138"/>
      <c r="P20" s="18"/>
      <c r="Q20" s="31"/>
      <c r="R20" s="153">
        <f>R48+R49</f>
        <v>12009.6</v>
      </c>
      <c r="S20" s="140">
        <f>S48+S49</f>
        <v>53533992.799999997</v>
      </c>
      <c r="T20" s="138"/>
      <c r="U20" s="140">
        <f>U21+U61+U62</f>
        <v>9</v>
      </c>
      <c r="V20" s="140">
        <f>V21+V61+V62</f>
        <v>34710000.899999999</v>
      </c>
      <c r="W20" s="155"/>
      <c r="X20" s="140">
        <f>X25+X26+X27+X28+X31+X34+X36+X37+X38+X39+X40+X41+X42+X46+X47+X53+X56+X57+X58+X59+X65+X66+X67+X68</f>
        <v>13359.318000000001</v>
      </c>
      <c r="Y20" s="140">
        <f>Y25+Y26+Y27+Y28+Y31+Y34+Y36+Y37+Y38+Y39+Y40+Y41+Y42+Y46+Y47+Y53+Y56+Y57+Y58+Y59+Y65+Y66+Y67+Y68</f>
        <v>88159061.599999994</v>
      </c>
      <c r="Z20" s="155"/>
      <c r="AA20" s="140">
        <v>0</v>
      </c>
      <c r="AB20" s="140" t="s">
        <v>50</v>
      </c>
      <c r="AC20" s="156"/>
      <c r="AD20" s="140">
        <f>AD23+AD24+AD31+AD33+AD34+AD43+AD44+AD54+AD55+AD65+AD66+AD67+AD68</f>
        <v>16781.309999999998</v>
      </c>
      <c r="AE20" s="140">
        <f>AE23+AE24+AE31+AE33+AE34+AE43+AE44+AE54+AE55+AE65+AE66+AE67+AE68</f>
        <v>88669086.550000012</v>
      </c>
      <c r="AF20" s="138"/>
      <c r="AG20" s="140">
        <v>0</v>
      </c>
      <c r="AH20" s="140" t="s">
        <v>50</v>
      </c>
      <c r="AI20" s="138"/>
      <c r="AJ20" s="18">
        <f>AJ22+AJ29+AJ30+AJ32+AJ35+AJ43+AJ44+AJ45+AJ48+AJ50+AJ51+AJ52+AJ53+AJ54+AJ55+AJ60+AJ63+AJ64</f>
        <v>219484.24</v>
      </c>
      <c r="AK20" s="18">
        <f>AK22+AK29+AK30+AK32+AK35+AK43+AK44+AK45+AK48+AK50+AK51+AK52+AK53+AK54+AK55+AK60+AK63+AK64</f>
        <v>19508846.23</v>
      </c>
      <c r="AL20" s="156"/>
      <c r="AM20" s="18">
        <v>0</v>
      </c>
      <c r="AN20" s="18" t="s">
        <v>50</v>
      </c>
      <c r="AO20" s="159"/>
      <c r="AP20" s="18">
        <f>AP60</f>
        <v>0</v>
      </c>
      <c r="AQ20" s="18" t="str">
        <f>AQ60</f>
        <v>0,00</v>
      </c>
      <c r="AR20" s="159"/>
      <c r="AS20" s="18">
        <v>0</v>
      </c>
      <c r="AT20" s="18" t="s">
        <v>50</v>
      </c>
      <c r="AU20" s="159"/>
      <c r="AV20" s="18">
        <v>0</v>
      </c>
      <c r="AW20" s="18" t="s">
        <v>50</v>
      </c>
      <c r="AX20" s="156"/>
      <c r="AY20" s="160">
        <v>0</v>
      </c>
      <c r="AZ20" s="18" t="s">
        <v>50</v>
      </c>
      <c r="BA20" s="161"/>
      <c r="BB20" s="123" t="s">
        <v>50</v>
      </c>
      <c r="BC20" s="162">
        <f>BC21+BC23+BC24+BC25+BC26+BC27+BC28+BC31+BC33+BC34+BC36+BC37+BC38+BC39+BC40+BC41+BC42+BC43+BC44+BC46+BC47+BC48+BC49+BC53+BC54+BC55+BC56+BC57+BC58+BC59+BC61+BC62+BC65+BC66+BC67+BC68</f>
        <v>14060259.159999995</v>
      </c>
      <c r="BD20" s="162">
        <f>BD21+BD23+BD24+BD25+BD26+BD27+BD28+BD31+BD33+BD34+BD36+BD37+BD38+BD39+BD40+BD41+BD42+BD43+BD44+BD46+BD47+BD48+BD49+BD53+BD54+BD55+BD56+BD57+BD58+BD59+BD61+BD62+BD65+BD66+BD67+BD68</f>
        <v>5672543.8399999999</v>
      </c>
      <c r="BE20" s="124">
        <f>BE21+BE22+BE23+BE24+BE25+BE26+BE27+BE28+BE29+BE30+BE31+BE32+BE33+BE34+BE35+BE36+BE37+BE38+BE39+BE40+BE41+BE42+BE43+BE44+BE45+BE46+BE47+BE48+BE49+BE50+BE51+BE52+BE53+BE54+BE55+BE56+BE57+BE58+BE59+BE60+BE61+BE62+BE63+BE64+BE65+BE66+BE67+BE68</f>
        <v>304313791.07999998</v>
      </c>
      <c r="BF20" s="18" t="s">
        <v>50</v>
      </c>
      <c r="BG20" s="18" t="s">
        <v>50</v>
      </c>
      <c r="BH20" s="18" t="s">
        <v>50</v>
      </c>
      <c r="BI20" s="124">
        <f>BI21+BI22+BI23+BI24+BI25+BI26+BI27+BI28+BI29+BI30+BI31+BI32+BI33+BI34+BI35+BI36+BI37+BI38+BI39+BI40+BI41+BI42+BI43+BI44+BI45+BI46+BI47+BI48+BI49+BI50+BI51+BI52+BI53+BI54+BI55+BI56+BI57+BI58+BI59+BI60+BI61+BI62+BI63+BI64+BI65+BI66+BI67+BI68</f>
        <v>304313791.07999998</v>
      </c>
      <c r="BJ20" s="19"/>
    </row>
    <row r="21" spans="1:65" s="19" customFormat="1" ht="22.5" customHeight="1" x14ac:dyDescent="0.3">
      <c r="A21" s="17">
        <v>1</v>
      </c>
      <c r="B21" s="137" t="s">
        <v>66</v>
      </c>
      <c r="C21" s="20">
        <v>1999</v>
      </c>
      <c r="D21" s="21" t="s">
        <v>65</v>
      </c>
      <c r="E21" s="20">
        <v>10</v>
      </c>
      <c r="F21" s="20">
        <v>7</v>
      </c>
      <c r="G21" s="20">
        <v>280</v>
      </c>
      <c r="H21" s="20">
        <v>11</v>
      </c>
      <c r="I21" s="20">
        <v>269</v>
      </c>
      <c r="J21" s="20">
        <v>0</v>
      </c>
      <c r="K21" s="22">
        <v>18617.5</v>
      </c>
      <c r="L21" s="22">
        <v>14917.2</v>
      </c>
      <c r="M21" s="22">
        <v>578.6</v>
      </c>
      <c r="N21" s="22">
        <v>14338.6</v>
      </c>
      <c r="O21" s="20">
        <v>596</v>
      </c>
      <c r="P21" s="23"/>
      <c r="Q21" s="24"/>
      <c r="R21" s="164"/>
      <c r="S21" s="165" t="s">
        <v>50</v>
      </c>
      <c r="T21" s="155"/>
      <c r="U21" s="140">
        <v>3</v>
      </c>
      <c r="V21" s="140" t="s">
        <v>152</v>
      </c>
      <c r="W21" s="155">
        <v>45657</v>
      </c>
      <c r="X21" s="165"/>
      <c r="Y21" s="140" t="s">
        <v>50</v>
      </c>
      <c r="Z21" s="155"/>
      <c r="AA21" s="140"/>
      <c r="AB21" s="140" t="s">
        <v>50</v>
      </c>
      <c r="AC21" s="156"/>
      <c r="AD21" s="140"/>
      <c r="AE21" s="140" t="s">
        <v>50</v>
      </c>
      <c r="AF21" s="155"/>
      <c r="AG21" s="140"/>
      <c r="AH21" s="140" t="s">
        <v>50</v>
      </c>
      <c r="AI21" s="155"/>
      <c r="AJ21" s="18"/>
      <c r="AK21" s="18" t="s">
        <v>50</v>
      </c>
      <c r="AL21" s="156"/>
      <c r="AM21" s="18"/>
      <c r="AN21" s="18" t="s">
        <v>50</v>
      </c>
      <c r="AO21" s="166"/>
      <c r="AP21" s="18"/>
      <c r="AQ21" s="18" t="s">
        <v>50</v>
      </c>
      <c r="AR21" s="159"/>
      <c r="AS21" s="18"/>
      <c r="AT21" s="18" t="s">
        <v>50</v>
      </c>
      <c r="AU21" s="159"/>
      <c r="AV21" s="18"/>
      <c r="AW21" s="18" t="s">
        <v>50</v>
      </c>
      <c r="AX21" s="156"/>
      <c r="AY21" s="156"/>
      <c r="AZ21" s="18" t="s">
        <v>50</v>
      </c>
      <c r="BA21" s="161"/>
      <c r="BB21" s="123" t="s">
        <v>50</v>
      </c>
      <c r="BC21" s="123" t="s">
        <v>77</v>
      </c>
      <c r="BD21" s="123" t="s">
        <v>78</v>
      </c>
      <c r="BE21" s="123" t="s">
        <v>146</v>
      </c>
      <c r="BF21" s="18" t="s">
        <v>50</v>
      </c>
      <c r="BG21" s="18" t="s">
        <v>50</v>
      </c>
      <c r="BH21" s="18" t="s">
        <v>50</v>
      </c>
      <c r="BI21" s="123" t="s">
        <v>146</v>
      </c>
    </row>
    <row r="22" spans="1:65" s="19" customFormat="1" ht="22.5" customHeight="1" x14ac:dyDescent="0.3">
      <c r="A22" s="17">
        <v>2</v>
      </c>
      <c r="B22" s="137" t="s">
        <v>67</v>
      </c>
      <c r="C22" s="33">
        <v>1955</v>
      </c>
      <c r="D22" s="89" t="s">
        <v>48</v>
      </c>
      <c r="E22" s="33">
        <v>5</v>
      </c>
      <c r="F22" s="33">
        <v>8</v>
      </c>
      <c r="G22" s="35">
        <v>119</v>
      </c>
      <c r="H22" s="33">
        <v>5</v>
      </c>
      <c r="I22" s="35">
        <v>114</v>
      </c>
      <c r="J22" s="35">
        <v>12</v>
      </c>
      <c r="K22" s="36">
        <v>11965.3</v>
      </c>
      <c r="L22" s="36">
        <v>6501.4</v>
      </c>
      <c r="M22" s="36">
        <v>318.2</v>
      </c>
      <c r="N22" s="36">
        <v>6183.3</v>
      </c>
      <c r="O22" s="35">
        <v>108</v>
      </c>
      <c r="P22" s="37" t="s">
        <v>83</v>
      </c>
      <c r="Q22" s="38">
        <v>2020</v>
      </c>
      <c r="R22" s="164"/>
      <c r="S22" s="165" t="s">
        <v>50</v>
      </c>
      <c r="T22" s="155"/>
      <c r="U22" s="140"/>
      <c r="V22" s="140" t="s">
        <v>50</v>
      </c>
      <c r="W22" s="155"/>
      <c r="X22" s="165"/>
      <c r="Y22" s="140" t="s">
        <v>50</v>
      </c>
      <c r="Z22" s="155"/>
      <c r="AA22" s="140"/>
      <c r="AB22" s="140" t="s">
        <v>50</v>
      </c>
      <c r="AC22" s="156"/>
      <c r="AD22" s="140"/>
      <c r="AE22" s="140" t="s">
        <v>50</v>
      </c>
      <c r="AF22" s="155"/>
      <c r="AG22" s="140"/>
      <c r="AH22" s="140" t="s">
        <v>50</v>
      </c>
      <c r="AI22" s="155"/>
      <c r="AJ22" s="18">
        <v>43464</v>
      </c>
      <c r="AK22" s="18" t="s">
        <v>138</v>
      </c>
      <c r="AL22" s="156">
        <v>45657</v>
      </c>
      <c r="AM22" s="18"/>
      <c r="AN22" s="18" t="s">
        <v>50</v>
      </c>
      <c r="AO22" s="166"/>
      <c r="AP22" s="18"/>
      <c r="AQ22" s="18" t="s">
        <v>50</v>
      </c>
      <c r="AR22" s="159"/>
      <c r="AS22" s="18"/>
      <c r="AT22" s="18" t="s">
        <v>50</v>
      </c>
      <c r="AU22" s="159"/>
      <c r="AV22" s="18"/>
      <c r="AW22" s="18" t="s">
        <v>50</v>
      </c>
      <c r="AX22" s="156"/>
      <c r="AY22" s="156"/>
      <c r="AZ22" s="18" t="s">
        <v>50</v>
      </c>
      <c r="BA22" s="161"/>
      <c r="BB22" s="123" t="s">
        <v>50</v>
      </c>
      <c r="BC22" s="123" t="s">
        <v>50</v>
      </c>
      <c r="BD22" s="123" t="s">
        <v>50</v>
      </c>
      <c r="BE22" s="123" t="s">
        <v>138</v>
      </c>
      <c r="BF22" s="18" t="s">
        <v>50</v>
      </c>
      <c r="BG22" s="18" t="s">
        <v>50</v>
      </c>
      <c r="BH22" s="18" t="s">
        <v>50</v>
      </c>
      <c r="BI22" s="123" t="s">
        <v>138</v>
      </c>
    </row>
    <row r="23" spans="1:65" s="19" customFormat="1" ht="22.5" customHeight="1" x14ac:dyDescent="0.3">
      <c r="A23" s="17">
        <v>3</v>
      </c>
      <c r="B23" s="137" t="s">
        <v>88</v>
      </c>
      <c r="C23" s="33">
        <v>1982</v>
      </c>
      <c r="D23" s="67" t="s">
        <v>125</v>
      </c>
      <c r="E23" s="33">
        <v>12</v>
      </c>
      <c r="F23" s="33">
        <v>4</v>
      </c>
      <c r="G23" s="35">
        <v>192</v>
      </c>
      <c r="H23" s="33">
        <v>12</v>
      </c>
      <c r="I23" s="35">
        <v>180</v>
      </c>
      <c r="J23" s="35">
        <v>0</v>
      </c>
      <c r="K23" s="36">
        <v>15000</v>
      </c>
      <c r="L23" s="36">
        <v>9901.5</v>
      </c>
      <c r="M23" s="36">
        <v>689.9</v>
      </c>
      <c r="N23" s="36">
        <v>9197.5</v>
      </c>
      <c r="O23" s="35">
        <v>436</v>
      </c>
      <c r="P23" s="37" t="s">
        <v>126</v>
      </c>
      <c r="Q23" s="38">
        <v>2019</v>
      </c>
      <c r="R23" s="164"/>
      <c r="S23" s="165" t="s">
        <v>50</v>
      </c>
      <c r="T23" s="155"/>
      <c r="U23" s="140"/>
      <c r="V23" s="140" t="s">
        <v>50</v>
      </c>
      <c r="W23" s="155"/>
      <c r="X23" s="165"/>
      <c r="Y23" s="140" t="s">
        <v>50</v>
      </c>
      <c r="Z23" s="155"/>
      <c r="AA23" s="140"/>
      <c r="AB23" s="140" t="s">
        <v>50</v>
      </c>
      <c r="AC23" s="156"/>
      <c r="AD23" s="140">
        <v>57.42</v>
      </c>
      <c r="AE23" s="140" t="s">
        <v>153</v>
      </c>
      <c r="AF23" s="155">
        <v>45657</v>
      </c>
      <c r="AG23" s="140"/>
      <c r="AH23" s="140" t="s">
        <v>50</v>
      </c>
      <c r="AI23" s="155"/>
      <c r="AJ23" s="18"/>
      <c r="AK23" s="18" t="s">
        <v>50</v>
      </c>
      <c r="AL23" s="156"/>
      <c r="AM23" s="18"/>
      <c r="AN23" s="18" t="s">
        <v>50</v>
      </c>
      <c r="AO23" s="166"/>
      <c r="AP23" s="18"/>
      <c r="AQ23" s="18" t="s">
        <v>50</v>
      </c>
      <c r="AR23" s="159"/>
      <c r="AS23" s="18"/>
      <c r="AT23" s="18" t="s">
        <v>50</v>
      </c>
      <c r="AU23" s="159"/>
      <c r="AV23" s="18"/>
      <c r="AW23" s="18" t="s">
        <v>50</v>
      </c>
      <c r="AX23" s="156"/>
      <c r="AY23" s="156"/>
      <c r="AZ23" s="18" t="s">
        <v>50</v>
      </c>
      <c r="BA23" s="161"/>
      <c r="BB23" s="123" t="s">
        <v>50</v>
      </c>
      <c r="BC23" s="123" t="s">
        <v>154</v>
      </c>
      <c r="BD23" s="123" t="s">
        <v>155</v>
      </c>
      <c r="BE23" s="123" t="s">
        <v>147</v>
      </c>
      <c r="BF23" s="18" t="s">
        <v>50</v>
      </c>
      <c r="BG23" s="18" t="s">
        <v>50</v>
      </c>
      <c r="BH23" s="18" t="s">
        <v>50</v>
      </c>
      <c r="BI23" s="123" t="s">
        <v>147</v>
      </c>
    </row>
    <row r="24" spans="1:65" s="19" customFormat="1" ht="24.75" customHeight="1" x14ac:dyDescent="0.3">
      <c r="A24" s="17">
        <v>4</v>
      </c>
      <c r="B24" s="137" t="s">
        <v>89</v>
      </c>
      <c r="C24" s="33">
        <v>1957</v>
      </c>
      <c r="D24" s="67" t="s">
        <v>48</v>
      </c>
      <c r="E24" s="33">
        <v>5</v>
      </c>
      <c r="F24" s="33">
        <v>6</v>
      </c>
      <c r="G24" s="35">
        <v>86</v>
      </c>
      <c r="H24" s="33">
        <v>7</v>
      </c>
      <c r="I24" s="35">
        <v>78</v>
      </c>
      <c r="J24" s="35">
        <v>1</v>
      </c>
      <c r="K24" s="36">
        <v>7213</v>
      </c>
      <c r="L24" s="36">
        <v>5282.1</v>
      </c>
      <c r="M24" s="36">
        <v>491.3</v>
      </c>
      <c r="N24" s="36">
        <v>4790.8</v>
      </c>
      <c r="O24" s="35">
        <v>201</v>
      </c>
      <c r="P24" s="37" t="s">
        <v>123</v>
      </c>
      <c r="Q24" s="38">
        <v>2018</v>
      </c>
      <c r="R24" s="164"/>
      <c r="S24" s="165" t="s">
        <v>50</v>
      </c>
      <c r="T24" s="155"/>
      <c r="U24" s="140"/>
      <c r="V24" s="140" t="s">
        <v>50</v>
      </c>
      <c r="W24" s="155"/>
      <c r="X24" s="165"/>
      <c r="Y24" s="140" t="s">
        <v>50</v>
      </c>
      <c r="Z24" s="155"/>
      <c r="AA24" s="140"/>
      <c r="AB24" s="140" t="s">
        <v>50</v>
      </c>
      <c r="AC24" s="156"/>
      <c r="AD24" s="140">
        <v>63</v>
      </c>
      <c r="AE24" s="140" t="s">
        <v>137</v>
      </c>
      <c r="AF24" s="155">
        <v>45657</v>
      </c>
      <c r="AG24" s="140"/>
      <c r="AH24" s="140" t="s">
        <v>50</v>
      </c>
      <c r="AI24" s="155"/>
      <c r="AJ24" s="18"/>
      <c r="AK24" s="18" t="s">
        <v>50</v>
      </c>
      <c r="AL24" s="156"/>
      <c r="AM24" s="18"/>
      <c r="AN24" s="18" t="s">
        <v>50</v>
      </c>
      <c r="AO24" s="166"/>
      <c r="AP24" s="18"/>
      <c r="AQ24" s="18" t="s">
        <v>50</v>
      </c>
      <c r="AR24" s="159"/>
      <c r="AS24" s="18"/>
      <c r="AT24" s="18" t="s">
        <v>50</v>
      </c>
      <c r="AU24" s="159"/>
      <c r="AV24" s="18"/>
      <c r="AW24" s="18" t="s">
        <v>50</v>
      </c>
      <c r="AX24" s="156"/>
      <c r="AY24" s="156"/>
      <c r="AZ24" s="18" t="s">
        <v>50</v>
      </c>
      <c r="BA24" s="161"/>
      <c r="BB24" s="123" t="s">
        <v>50</v>
      </c>
      <c r="BC24" s="123" t="s">
        <v>142</v>
      </c>
      <c r="BD24" s="123" t="s">
        <v>143</v>
      </c>
      <c r="BE24" s="123" t="s">
        <v>128</v>
      </c>
      <c r="BF24" s="18" t="s">
        <v>50</v>
      </c>
      <c r="BG24" s="18" t="s">
        <v>50</v>
      </c>
      <c r="BH24" s="18" t="s">
        <v>50</v>
      </c>
      <c r="BI24" s="123" t="s">
        <v>128</v>
      </c>
    </row>
    <row r="25" spans="1:65" s="19" customFormat="1" ht="54.75" customHeight="1" x14ac:dyDescent="0.3">
      <c r="A25" s="17">
        <v>5</v>
      </c>
      <c r="B25" s="137" t="s">
        <v>90</v>
      </c>
      <c r="C25" s="33">
        <v>1952</v>
      </c>
      <c r="D25" s="67" t="s">
        <v>86</v>
      </c>
      <c r="E25" s="33">
        <v>2</v>
      </c>
      <c r="F25" s="33">
        <v>1</v>
      </c>
      <c r="G25" s="35">
        <v>8</v>
      </c>
      <c r="H25" s="33">
        <v>0</v>
      </c>
      <c r="I25" s="35">
        <v>8</v>
      </c>
      <c r="J25" s="35">
        <v>0</v>
      </c>
      <c r="K25" s="36">
        <v>457.2</v>
      </c>
      <c r="L25" s="36">
        <v>414.6</v>
      </c>
      <c r="M25" s="36">
        <v>0</v>
      </c>
      <c r="N25" s="36">
        <v>414.6</v>
      </c>
      <c r="O25" s="35">
        <v>21</v>
      </c>
      <c r="P25" s="37" t="s">
        <v>127</v>
      </c>
      <c r="Q25" s="38">
        <v>2018</v>
      </c>
      <c r="R25" s="164"/>
      <c r="S25" s="165" t="s">
        <v>50</v>
      </c>
      <c r="T25" s="155"/>
      <c r="U25" s="140"/>
      <c r="V25" s="140" t="s">
        <v>50</v>
      </c>
      <c r="W25" s="155"/>
      <c r="X25" s="165">
        <v>300.12</v>
      </c>
      <c r="Y25" s="140" t="s">
        <v>156</v>
      </c>
      <c r="Z25" s="155">
        <v>45657</v>
      </c>
      <c r="AA25" s="140"/>
      <c r="AB25" s="140" t="s">
        <v>50</v>
      </c>
      <c r="AC25" s="156"/>
      <c r="AD25" s="140"/>
      <c r="AE25" s="140" t="s">
        <v>50</v>
      </c>
      <c r="AF25" s="155"/>
      <c r="AG25" s="140"/>
      <c r="AH25" s="140" t="s">
        <v>50</v>
      </c>
      <c r="AI25" s="155"/>
      <c r="AJ25" s="18"/>
      <c r="AK25" s="18" t="s">
        <v>50</v>
      </c>
      <c r="AL25" s="156"/>
      <c r="AM25" s="18"/>
      <c r="AN25" s="18" t="s">
        <v>50</v>
      </c>
      <c r="AO25" s="166"/>
      <c r="AP25" s="18"/>
      <c r="AQ25" s="18" t="s">
        <v>50</v>
      </c>
      <c r="AR25" s="159"/>
      <c r="AS25" s="18"/>
      <c r="AT25" s="18" t="s">
        <v>50</v>
      </c>
      <c r="AU25" s="159"/>
      <c r="AV25" s="18"/>
      <c r="AW25" s="18" t="s">
        <v>50</v>
      </c>
      <c r="AX25" s="156"/>
      <c r="AY25" s="156"/>
      <c r="AZ25" s="18" t="s">
        <v>50</v>
      </c>
      <c r="BA25" s="161"/>
      <c r="BB25" s="123" t="s">
        <v>50</v>
      </c>
      <c r="BC25" s="123" t="s">
        <v>157</v>
      </c>
      <c r="BD25" s="123" t="s">
        <v>158</v>
      </c>
      <c r="BE25" s="123" t="s">
        <v>148</v>
      </c>
      <c r="BF25" s="18" t="s">
        <v>50</v>
      </c>
      <c r="BG25" s="18" t="s">
        <v>50</v>
      </c>
      <c r="BH25" s="18" t="s">
        <v>50</v>
      </c>
      <c r="BI25" s="123" t="s">
        <v>148</v>
      </c>
    </row>
    <row r="26" spans="1:65" s="19" customFormat="1" ht="51.75" customHeight="1" x14ac:dyDescent="0.3">
      <c r="A26" s="17">
        <v>6</v>
      </c>
      <c r="B26" s="137" t="s">
        <v>91</v>
      </c>
      <c r="C26" s="33">
        <v>1952</v>
      </c>
      <c r="D26" s="67" t="s">
        <v>86</v>
      </c>
      <c r="E26" s="33">
        <v>2</v>
      </c>
      <c r="F26" s="33">
        <v>1</v>
      </c>
      <c r="G26" s="35">
        <v>8</v>
      </c>
      <c r="H26" s="33">
        <v>1</v>
      </c>
      <c r="I26" s="35">
        <v>7</v>
      </c>
      <c r="J26" s="35">
        <v>0</v>
      </c>
      <c r="K26" s="36">
        <v>455.1</v>
      </c>
      <c r="L26" s="36">
        <v>413.7</v>
      </c>
      <c r="M26" s="36">
        <v>49.4</v>
      </c>
      <c r="N26" s="36">
        <v>364.3</v>
      </c>
      <c r="O26" s="35">
        <v>33</v>
      </c>
      <c r="P26" s="37" t="s">
        <v>127</v>
      </c>
      <c r="Q26" s="38">
        <v>2018</v>
      </c>
      <c r="R26" s="164"/>
      <c r="S26" s="165" t="s">
        <v>50</v>
      </c>
      <c r="T26" s="155"/>
      <c r="U26" s="140"/>
      <c r="V26" s="140" t="s">
        <v>50</v>
      </c>
      <c r="W26" s="155"/>
      <c r="X26" s="165">
        <v>298.01</v>
      </c>
      <c r="Y26" s="140" t="s">
        <v>159</v>
      </c>
      <c r="Z26" s="155">
        <v>45657</v>
      </c>
      <c r="AA26" s="140"/>
      <c r="AB26" s="140" t="s">
        <v>50</v>
      </c>
      <c r="AC26" s="156"/>
      <c r="AD26" s="140"/>
      <c r="AE26" s="140" t="s">
        <v>50</v>
      </c>
      <c r="AF26" s="155"/>
      <c r="AG26" s="140"/>
      <c r="AH26" s="140" t="s">
        <v>50</v>
      </c>
      <c r="AI26" s="155"/>
      <c r="AJ26" s="18"/>
      <c r="AK26" s="18" t="s">
        <v>50</v>
      </c>
      <c r="AL26" s="156"/>
      <c r="AM26" s="18"/>
      <c r="AN26" s="18" t="s">
        <v>50</v>
      </c>
      <c r="AO26" s="166"/>
      <c r="AP26" s="18"/>
      <c r="AQ26" s="18" t="s">
        <v>50</v>
      </c>
      <c r="AR26" s="159"/>
      <c r="AS26" s="18"/>
      <c r="AT26" s="18" t="s">
        <v>50</v>
      </c>
      <c r="AU26" s="159"/>
      <c r="AV26" s="18"/>
      <c r="AW26" s="18" t="s">
        <v>50</v>
      </c>
      <c r="AX26" s="156"/>
      <c r="AY26" s="156"/>
      <c r="AZ26" s="18" t="s">
        <v>50</v>
      </c>
      <c r="BA26" s="161"/>
      <c r="BB26" s="123" t="s">
        <v>50</v>
      </c>
      <c r="BC26" s="123" t="s">
        <v>160</v>
      </c>
      <c r="BD26" s="123" t="s">
        <v>161</v>
      </c>
      <c r="BE26" s="123" t="s">
        <v>149</v>
      </c>
      <c r="BF26" s="18" t="s">
        <v>50</v>
      </c>
      <c r="BG26" s="18" t="s">
        <v>50</v>
      </c>
      <c r="BH26" s="18" t="s">
        <v>50</v>
      </c>
      <c r="BI26" s="123" t="s">
        <v>149</v>
      </c>
    </row>
    <row r="27" spans="1:65" s="19" customFormat="1" ht="51.75" customHeight="1" x14ac:dyDescent="0.3">
      <c r="A27" s="17">
        <v>7</v>
      </c>
      <c r="B27" s="137" t="s">
        <v>92</v>
      </c>
      <c r="C27" s="33">
        <v>1952</v>
      </c>
      <c r="D27" s="67" t="s">
        <v>86</v>
      </c>
      <c r="E27" s="33">
        <v>2</v>
      </c>
      <c r="F27" s="33">
        <v>1</v>
      </c>
      <c r="G27" s="35">
        <v>6</v>
      </c>
      <c r="H27" s="33">
        <v>3</v>
      </c>
      <c r="I27" s="35">
        <v>3</v>
      </c>
      <c r="J27" s="35">
        <v>0</v>
      </c>
      <c r="K27" s="36">
        <v>368.3</v>
      </c>
      <c r="L27" s="36">
        <v>332.5</v>
      </c>
      <c r="M27" s="36">
        <v>180.4</v>
      </c>
      <c r="N27" s="36">
        <v>152.1</v>
      </c>
      <c r="O27" s="35">
        <v>16</v>
      </c>
      <c r="P27" s="37" t="s">
        <v>127</v>
      </c>
      <c r="Q27" s="38">
        <v>2018</v>
      </c>
      <c r="R27" s="164"/>
      <c r="S27" s="165" t="s">
        <v>50</v>
      </c>
      <c r="T27" s="155"/>
      <c r="U27" s="140"/>
      <c r="V27" s="140" t="s">
        <v>50</v>
      </c>
      <c r="W27" s="155"/>
      <c r="X27" s="165">
        <v>264.16000000000003</v>
      </c>
      <c r="Y27" s="140" t="s">
        <v>162</v>
      </c>
      <c r="Z27" s="155">
        <v>45657</v>
      </c>
      <c r="AA27" s="140"/>
      <c r="AB27" s="140" t="s">
        <v>50</v>
      </c>
      <c r="AC27" s="156"/>
      <c r="AD27" s="140"/>
      <c r="AE27" s="140" t="s">
        <v>50</v>
      </c>
      <c r="AF27" s="155"/>
      <c r="AG27" s="140"/>
      <c r="AH27" s="140" t="s">
        <v>50</v>
      </c>
      <c r="AI27" s="155"/>
      <c r="AJ27" s="18"/>
      <c r="AK27" s="18" t="s">
        <v>50</v>
      </c>
      <c r="AL27" s="156"/>
      <c r="AM27" s="18"/>
      <c r="AN27" s="18" t="s">
        <v>50</v>
      </c>
      <c r="AO27" s="166"/>
      <c r="AP27" s="18"/>
      <c r="AQ27" s="18" t="s">
        <v>50</v>
      </c>
      <c r="AR27" s="159"/>
      <c r="AS27" s="18"/>
      <c r="AT27" s="18" t="s">
        <v>50</v>
      </c>
      <c r="AU27" s="159"/>
      <c r="AV27" s="18"/>
      <c r="AW27" s="18" t="s">
        <v>50</v>
      </c>
      <c r="AX27" s="156"/>
      <c r="AY27" s="156"/>
      <c r="AZ27" s="18" t="s">
        <v>50</v>
      </c>
      <c r="BA27" s="161"/>
      <c r="BB27" s="123" t="s">
        <v>50</v>
      </c>
      <c r="BC27" s="123" t="s">
        <v>163</v>
      </c>
      <c r="BD27" s="123" t="s">
        <v>164</v>
      </c>
      <c r="BE27" s="123" t="s">
        <v>150</v>
      </c>
      <c r="BF27" s="18" t="s">
        <v>50</v>
      </c>
      <c r="BG27" s="18" t="s">
        <v>50</v>
      </c>
      <c r="BH27" s="18" t="s">
        <v>50</v>
      </c>
      <c r="BI27" s="123" t="s">
        <v>150</v>
      </c>
    </row>
    <row r="28" spans="1:65" s="19" customFormat="1" ht="51" customHeight="1" x14ac:dyDescent="0.3">
      <c r="A28" s="17">
        <v>8</v>
      </c>
      <c r="B28" s="137" t="s">
        <v>93</v>
      </c>
      <c r="C28" s="33">
        <v>1952</v>
      </c>
      <c r="D28" s="67" t="s">
        <v>86</v>
      </c>
      <c r="E28" s="33">
        <v>2</v>
      </c>
      <c r="F28" s="33">
        <v>1</v>
      </c>
      <c r="G28" s="35">
        <v>6</v>
      </c>
      <c r="H28" s="33">
        <v>2</v>
      </c>
      <c r="I28" s="35">
        <v>4</v>
      </c>
      <c r="J28" s="35">
        <v>0</v>
      </c>
      <c r="K28" s="36">
        <v>383.1</v>
      </c>
      <c r="L28" s="36">
        <v>348</v>
      </c>
      <c r="M28" s="36">
        <v>87.8</v>
      </c>
      <c r="N28" s="36">
        <v>260.2</v>
      </c>
      <c r="O28" s="35">
        <v>30</v>
      </c>
      <c r="P28" s="37" t="s">
        <v>127</v>
      </c>
      <c r="Q28" s="38">
        <v>2018</v>
      </c>
      <c r="R28" s="164"/>
      <c r="S28" s="165" t="s">
        <v>50</v>
      </c>
      <c r="T28" s="155"/>
      <c r="U28" s="140"/>
      <c r="V28" s="140" t="s">
        <v>50</v>
      </c>
      <c r="W28" s="155"/>
      <c r="X28" s="165">
        <v>259.93</v>
      </c>
      <c r="Y28" s="140" t="s">
        <v>165</v>
      </c>
      <c r="Z28" s="155">
        <v>45657</v>
      </c>
      <c r="AA28" s="140"/>
      <c r="AB28" s="140" t="s">
        <v>50</v>
      </c>
      <c r="AC28" s="156"/>
      <c r="AD28" s="140"/>
      <c r="AE28" s="140" t="s">
        <v>50</v>
      </c>
      <c r="AF28" s="155"/>
      <c r="AG28" s="140"/>
      <c r="AH28" s="140" t="s">
        <v>50</v>
      </c>
      <c r="AI28" s="155"/>
      <c r="AJ28" s="18"/>
      <c r="AK28" s="18" t="s">
        <v>50</v>
      </c>
      <c r="AL28" s="156"/>
      <c r="AM28" s="18"/>
      <c r="AN28" s="18" t="s">
        <v>50</v>
      </c>
      <c r="AO28" s="166"/>
      <c r="AP28" s="18"/>
      <c r="AQ28" s="18" t="s">
        <v>50</v>
      </c>
      <c r="AR28" s="159"/>
      <c r="AS28" s="18"/>
      <c r="AT28" s="18" t="s">
        <v>50</v>
      </c>
      <c r="AU28" s="159"/>
      <c r="AV28" s="18"/>
      <c r="AW28" s="18" t="s">
        <v>50</v>
      </c>
      <c r="AX28" s="156"/>
      <c r="AY28" s="156"/>
      <c r="AZ28" s="18" t="s">
        <v>50</v>
      </c>
      <c r="BA28" s="161"/>
      <c r="BB28" s="123" t="s">
        <v>50</v>
      </c>
      <c r="BC28" s="123" t="s">
        <v>166</v>
      </c>
      <c r="BD28" s="123" t="s">
        <v>167</v>
      </c>
      <c r="BE28" s="123" t="s">
        <v>151</v>
      </c>
      <c r="BF28" s="18" t="s">
        <v>50</v>
      </c>
      <c r="BG28" s="18" t="s">
        <v>50</v>
      </c>
      <c r="BH28" s="18" t="s">
        <v>50</v>
      </c>
      <c r="BI28" s="123" t="s">
        <v>151</v>
      </c>
    </row>
    <row r="29" spans="1:65" s="40" customFormat="1" ht="22.5" customHeight="1" x14ac:dyDescent="0.3">
      <c r="A29" s="17">
        <v>9</v>
      </c>
      <c r="B29" s="137" t="s">
        <v>94</v>
      </c>
      <c r="C29" s="33">
        <v>1930</v>
      </c>
      <c r="D29" s="67" t="s">
        <v>48</v>
      </c>
      <c r="E29" s="33">
        <v>4</v>
      </c>
      <c r="F29" s="33">
        <v>4</v>
      </c>
      <c r="G29" s="35">
        <v>45</v>
      </c>
      <c r="H29" s="33">
        <v>33</v>
      </c>
      <c r="I29" s="35">
        <v>12</v>
      </c>
      <c r="J29" s="35">
        <v>0</v>
      </c>
      <c r="K29" s="36">
        <v>2756.7999999999997</v>
      </c>
      <c r="L29" s="36">
        <v>2383.6999999999998</v>
      </c>
      <c r="M29" s="36">
        <v>1743.1</v>
      </c>
      <c r="N29" s="36">
        <v>640.6</v>
      </c>
      <c r="O29" s="35">
        <v>109</v>
      </c>
      <c r="P29" s="37"/>
      <c r="Q29" s="38"/>
      <c r="R29" s="164"/>
      <c r="S29" s="165" t="s">
        <v>50</v>
      </c>
      <c r="T29" s="155"/>
      <c r="U29" s="140"/>
      <c r="V29" s="140" t="s">
        <v>50</v>
      </c>
      <c r="W29" s="155"/>
      <c r="X29" s="165"/>
      <c r="Y29" s="140" t="s">
        <v>50</v>
      </c>
      <c r="Z29" s="155"/>
      <c r="AA29" s="140"/>
      <c r="AB29" s="140" t="s">
        <v>50</v>
      </c>
      <c r="AC29" s="156"/>
      <c r="AD29" s="140"/>
      <c r="AE29" s="140" t="s">
        <v>50</v>
      </c>
      <c r="AF29" s="155"/>
      <c r="AG29" s="140"/>
      <c r="AH29" s="140" t="s">
        <v>50</v>
      </c>
      <c r="AI29" s="155"/>
      <c r="AJ29" s="18">
        <v>13083</v>
      </c>
      <c r="AK29" s="18" t="s">
        <v>168</v>
      </c>
      <c r="AL29" s="156">
        <v>45657</v>
      </c>
      <c r="AM29" s="18"/>
      <c r="AN29" s="18" t="s">
        <v>50</v>
      </c>
      <c r="AO29" s="166"/>
      <c r="AP29" s="18"/>
      <c r="AQ29" s="18" t="s">
        <v>50</v>
      </c>
      <c r="AR29" s="159"/>
      <c r="AS29" s="18"/>
      <c r="AT29" s="18" t="s">
        <v>50</v>
      </c>
      <c r="AU29" s="159"/>
      <c r="AV29" s="18"/>
      <c r="AW29" s="18" t="s">
        <v>50</v>
      </c>
      <c r="AX29" s="156"/>
      <c r="AY29" s="156"/>
      <c r="AZ29" s="18" t="s">
        <v>50</v>
      </c>
      <c r="BA29" s="161"/>
      <c r="BB29" s="123" t="s">
        <v>50</v>
      </c>
      <c r="BC29" s="123" t="s">
        <v>50</v>
      </c>
      <c r="BD29" s="123" t="s">
        <v>50</v>
      </c>
      <c r="BE29" s="123" t="s">
        <v>168</v>
      </c>
      <c r="BF29" s="18" t="s">
        <v>50</v>
      </c>
      <c r="BG29" s="18" t="s">
        <v>50</v>
      </c>
      <c r="BH29" s="18" t="s">
        <v>50</v>
      </c>
      <c r="BI29" s="123" t="s">
        <v>168</v>
      </c>
      <c r="BJ29" s="19"/>
    </row>
    <row r="30" spans="1:65" s="19" customFormat="1" ht="22.5" customHeight="1" x14ac:dyDescent="0.3">
      <c r="A30" s="17">
        <v>10</v>
      </c>
      <c r="B30" s="137" t="s">
        <v>58</v>
      </c>
      <c r="C30" s="68">
        <v>1958</v>
      </c>
      <c r="D30" s="34" t="s">
        <v>48</v>
      </c>
      <c r="E30" s="68">
        <v>5</v>
      </c>
      <c r="F30" s="68">
        <v>3</v>
      </c>
      <c r="G30" s="35">
        <v>48</v>
      </c>
      <c r="H30" s="68">
        <v>7</v>
      </c>
      <c r="I30" s="68">
        <v>41</v>
      </c>
      <c r="J30" s="68">
        <v>0</v>
      </c>
      <c r="K30" s="69">
        <v>6086.52</v>
      </c>
      <c r="L30" s="36">
        <v>1531</v>
      </c>
      <c r="M30" s="69">
        <v>317.5</v>
      </c>
      <c r="N30" s="69">
        <v>1213.5</v>
      </c>
      <c r="O30" s="68">
        <v>138</v>
      </c>
      <c r="P30" s="23"/>
      <c r="Q30" s="24"/>
      <c r="R30" s="164"/>
      <c r="S30" s="165" t="s">
        <v>50</v>
      </c>
      <c r="T30" s="155"/>
      <c r="U30" s="140"/>
      <c r="V30" s="140" t="s">
        <v>50</v>
      </c>
      <c r="W30" s="155"/>
      <c r="X30" s="140"/>
      <c r="Y30" s="140" t="s">
        <v>50</v>
      </c>
      <c r="Z30" s="155"/>
      <c r="AA30" s="140"/>
      <c r="AB30" s="140" t="s">
        <v>50</v>
      </c>
      <c r="AC30" s="156"/>
      <c r="AD30" s="140"/>
      <c r="AE30" s="140" t="s">
        <v>50</v>
      </c>
      <c r="AF30" s="155"/>
      <c r="AG30" s="140"/>
      <c r="AH30" s="140" t="s">
        <v>50</v>
      </c>
      <c r="AI30" s="155"/>
      <c r="AJ30" s="18">
        <v>23519</v>
      </c>
      <c r="AK30" s="18" t="s">
        <v>139</v>
      </c>
      <c r="AL30" s="156">
        <v>45657</v>
      </c>
      <c r="AM30" s="18"/>
      <c r="AN30" s="18" t="s">
        <v>50</v>
      </c>
      <c r="AO30" s="166"/>
      <c r="AP30" s="18"/>
      <c r="AQ30" s="18" t="s">
        <v>50</v>
      </c>
      <c r="AR30" s="159"/>
      <c r="AS30" s="18"/>
      <c r="AT30" s="18" t="s">
        <v>50</v>
      </c>
      <c r="AU30" s="159"/>
      <c r="AV30" s="18"/>
      <c r="AW30" s="18" t="s">
        <v>50</v>
      </c>
      <c r="AX30" s="156"/>
      <c r="AY30" s="156"/>
      <c r="AZ30" s="18" t="s">
        <v>50</v>
      </c>
      <c r="BA30" s="161"/>
      <c r="BB30" s="123" t="s">
        <v>50</v>
      </c>
      <c r="BC30" s="123" t="s">
        <v>50</v>
      </c>
      <c r="BD30" s="123" t="s">
        <v>50</v>
      </c>
      <c r="BE30" s="124" t="s">
        <v>139</v>
      </c>
      <c r="BF30" s="18" t="s">
        <v>50</v>
      </c>
      <c r="BG30" s="18" t="s">
        <v>50</v>
      </c>
      <c r="BH30" s="18" t="s">
        <v>50</v>
      </c>
      <c r="BI30" s="124" t="s">
        <v>139</v>
      </c>
    </row>
    <row r="31" spans="1:65" s="19" customFormat="1" ht="22.5" customHeight="1" x14ac:dyDescent="0.3">
      <c r="A31" s="17">
        <v>11</v>
      </c>
      <c r="B31" s="137" t="s">
        <v>68</v>
      </c>
      <c r="C31" s="20">
        <v>1967</v>
      </c>
      <c r="D31" s="34" t="s">
        <v>48</v>
      </c>
      <c r="E31" s="92">
        <v>5</v>
      </c>
      <c r="F31" s="92">
        <v>4</v>
      </c>
      <c r="G31" s="92">
        <v>77</v>
      </c>
      <c r="H31" s="92">
        <v>2</v>
      </c>
      <c r="I31" s="92">
        <v>75</v>
      </c>
      <c r="J31" s="92">
        <v>0</v>
      </c>
      <c r="K31" s="93">
        <v>3635</v>
      </c>
      <c r="L31" s="93">
        <v>3042.9</v>
      </c>
      <c r="M31" s="93">
        <v>83.8</v>
      </c>
      <c r="N31" s="93">
        <v>2959.1</v>
      </c>
      <c r="O31" s="92">
        <v>128</v>
      </c>
      <c r="P31" s="94"/>
      <c r="Q31" s="95"/>
      <c r="R31" s="167"/>
      <c r="S31" s="165" t="s">
        <v>50</v>
      </c>
      <c r="T31" s="155"/>
      <c r="U31" s="140"/>
      <c r="V31" s="140" t="s">
        <v>50</v>
      </c>
      <c r="W31" s="155"/>
      <c r="X31" s="140">
        <v>1303.5</v>
      </c>
      <c r="Y31" s="140" t="s">
        <v>172</v>
      </c>
      <c r="Z31" s="155">
        <v>45657</v>
      </c>
      <c r="AA31" s="140"/>
      <c r="AB31" s="140" t="s">
        <v>50</v>
      </c>
      <c r="AC31" s="156"/>
      <c r="AD31" s="140">
        <v>2764.51</v>
      </c>
      <c r="AE31" s="140" t="s">
        <v>173</v>
      </c>
      <c r="AF31" s="155">
        <v>45657</v>
      </c>
      <c r="AG31" s="140"/>
      <c r="AH31" s="140" t="s">
        <v>50</v>
      </c>
      <c r="AI31" s="155"/>
      <c r="AJ31" s="18"/>
      <c r="AK31" s="18" t="s">
        <v>50</v>
      </c>
      <c r="AL31" s="156"/>
      <c r="AM31" s="18"/>
      <c r="AN31" s="18" t="s">
        <v>50</v>
      </c>
      <c r="AO31" s="166"/>
      <c r="AP31" s="18"/>
      <c r="AQ31" s="18" t="s">
        <v>50</v>
      </c>
      <c r="AR31" s="159"/>
      <c r="AS31" s="18"/>
      <c r="AT31" s="18" t="s">
        <v>50</v>
      </c>
      <c r="AU31" s="159"/>
      <c r="AV31" s="18"/>
      <c r="AW31" s="18" t="s">
        <v>50</v>
      </c>
      <c r="AX31" s="156"/>
      <c r="AY31" s="156"/>
      <c r="AZ31" s="18" t="s">
        <v>50</v>
      </c>
      <c r="BA31" s="161"/>
      <c r="BB31" s="123" t="s">
        <v>50</v>
      </c>
      <c r="BC31" s="123" t="s">
        <v>174</v>
      </c>
      <c r="BD31" s="123" t="s">
        <v>175</v>
      </c>
      <c r="BE31" s="124" t="s">
        <v>169</v>
      </c>
      <c r="BF31" s="18" t="s">
        <v>50</v>
      </c>
      <c r="BG31" s="18" t="s">
        <v>50</v>
      </c>
      <c r="BH31" s="18" t="s">
        <v>50</v>
      </c>
      <c r="BI31" s="124" t="s">
        <v>169</v>
      </c>
    </row>
    <row r="32" spans="1:65" s="19" customFormat="1" ht="22.5" customHeight="1" x14ac:dyDescent="0.3">
      <c r="A32" s="17">
        <v>12</v>
      </c>
      <c r="B32" s="137" t="s">
        <v>69</v>
      </c>
      <c r="C32" s="20">
        <v>1957</v>
      </c>
      <c r="D32" s="34" t="s">
        <v>48</v>
      </c>
      <c r="E32" s="20">
        <v>5</v>
      </c>
      <c r="F32" s="20">
        <v>3</v>
      </c>
      <c r="G32" s="20">
        <v>48</v>
      </c>
      <c r="H32" s="20">
        <v>6</v>
      </c>
      <c r="I32" s="20">
        <v>41</v>
      </c>
      <c r="J32" s="20">
        <v>1</v>
      </c>
      <c r="K32" s="22">
        <v>5012.6000000000004</v>
      </c>
      <c r="L32" s="22">
        <v>3111.4</v>
      </c>
      <c r="M32" s="22">
        <v>270.10000000000002</v>
      </c>
      <c r="N32" s="22">
        <v>2841.3</v>
      </c>
      <c r="O32" s="20">
        <v>142</v>
      </c>
      <c r="P32" s="23"/>
      <c r="Q32" s="24"/>
      <c r="R32" s="164"/>
      <c r="S32" s="165" t="s">
        <v>50</v>
      </c>
      <c r="T32" s="155"/>
      <c r="U32" s="140"/>
      <c r="V32" s="140" t="s">
        <v>50</v>
      </c>
      <c r="W32" s="155"/>
      <c r="X32" s="140"/>
      <c r="Y32" s="140" t="s">
        <v>50</v>
      </c>
      <c r="Z32" s="155"/>
      <c r="AA32" s="140"/>
      <c r="AB32" s="140" t="s">
        <v>50</v>
      </c>
      <c r="AC32" s="156"/>
      <c r="AD32" s="140"/>
      <c r="AE32" s="140" t="s">
        <v>50</v>
      </c>
      <c r="AF32" s="155"/>
      <c r="AG32" s="140"/>
      <c r="AH32" s="140" t="s">
        <v>50</v>
      </c>
      <c r="AI32" s="155"/>
      <c r="AJ32" s="18">
        <v>23477</v>
      </c>
      <c r="AK32" s="18" t="s">
        <v>129</v>
      </c>
      <c r="AL32" s="156">
        <v>45657</v>
      </c>
      <c r="AM32" s="18"/>
      <c r="AN32" s="18" t="s">
        <v>50</v>
      </c>
      <c r="AO32" s="166"/>
      <c r="AP32" s="18"/>
      <c r="AQ32" s="18" t="s">
        <v>50</v>
      </c>
      <c r="AR32" s="159"/>
      <c r="AS32" s="18"/>
      <c r="AT32" s="18" t="s">
        <v>50</v>
      </c>
      <c r="AU32" s="159"/>
      <c r="AV32" s="18"/>
      <c r="AW32" s="18" t="s">
        <v>50</v>
      </c>
      <c r="AX32" s="156"/>
      <c r="AY32" s="156"/>
      <c r="AZ32" s="18" t="s">
        <v>50</v>
      </c>
      <c r="BA32" s="161"/>
      <c r="BB32" s="123" t="s">
        <v>50</v>
      </c>
      <c r="BC32" s="123" t="s">
        <v>50</v>
      </c>
      <c r="BD32" s="123" t="s">
        <v>50</v>
      </c>
      <c r="BE32" s="124" t="s">
        <v>129</v>
      </c>
      <c r="BF32" s="18" t="s">
        <v>50</v>
      </c>
      <c r="BG32" s="18" t="s">
        <v>50</v>
      </c>
      <c r="BH32" s="18" t="s">
        <v>50</v>
      </c>
      <c r="BI32" s="124" t="s">
        <v>129</v>
      </c>
    </row>
    <row r="33" spans="1:62" s="19" customFormat="1" ht="22.5" customHeight="1" x14ac:dyDescent="0.3">
      <c r="A33" s="17">
        <v>13</v>
      </c>
      <c r="B33" s="137" t="s">
        <v>59</v>
      </c>
      <c r="C33" s="116">
        <v>1956</v>
      </c>
      <c r="D33" s="89" t="s">
        <v>48</v>
      </c>
      <c r="E33" s="116">
        <v>5</v>
      </c>
      <c r="F33" s="116">
        <v>5</v>
      </c>
      <c r="G33" s="117">
        <v>86</v>
      </c>
      <c r="H33" s="116">
        <v>5</v>
      </c>
      <c r="I33" s="117">
        <v>79</v>
      </c>
      <c r="J33" s="117">
        <v>2</v>
      </c>
      <c r="K33" s="118">
        <v>8303</v>
      </c>
      <c r="L33" s="118">
        <v>5573</v>
      </c>
      <c r="M33" s="118">
        <v>201.3</v>
      </c>
      <c r="N33" s="118">
        <v>5371.7</v>
      </c>
      <c r="O33" s="117">
        <v>187</v>
      </c>
      <c r="P33" s="23"/>
      <c r="Q33" s="24"/>
      <c r="R33" s="164"/>
      <c r="S33" s="165" t="s">
        <v>50</v>
      </c>
      <c r="T33" s="155"/>
      <c r="U33" s="140"/>
      <c r="V33" s="140" t="s">
        <v>50</v>
      </c>
      <c r="W33" s="155"/>
      <c r="X33" s="140"/>
      <c r="Y33" s="140" t="s">
        <v>50</v>
      </c>
      <c r="Z33" s="155"/>
      <c r="AA33" s="140"/>
      <c r="AB33" s="140" t="s">
        <v>50</v>
      </c>
      <c r="AC33" s="156"/>
      <c r="AD33" s="140">
        <v>6150.3</v>
      </c>
      <c r="AE33" s="140" t="s">
        <v>176</v>
      </c>
      <c r="AF33" s="155">
        <v>45657</v>
      </c>
      <c r="AG33" s="140"/>
      <c r="AH33" s="140" t="s">
        <v>50</v>
      </c>
      <c r="AI33" s="155"/>
      <c r="AJ33" s="18"/>
      <c r="AK33" s="18" t="s">
        <v>50</v>
      </c>
      <c r="AL33" s="156"/>
      <c r="AM33" s="18"/>
      <c r="AN33" s="18" t="s">
        <v>50</v>
      </c>
      <c r="AO33" s="166"/>
      <c r="AP33" s="18"/>
      <c r="AQ33" s="18" t="s">
        <v>50</v>
      </c>
      <c r="AR33" s="159"/>
      <c r="AS33" s="18"/>
      <c r="AT33" s="18" t="s">
        <v>50</v>
      </c>
      <c r="AU33" s="159"/>
      <c r="AV33" s="18"/>
      <c r="AW33" s="18" t="s">
        <v>50</v>
      </c>
      <c r="AX33" s="156"/>
      <c r="AY33" s="156"/>
      <c r="AZ33" s="18" t="s">
        <v>50</v>
      </c>
      <c r="BA33" s="161"/>
      <c r="BB33" s="123" t="s">
        <v>50</v>
      </c>
      <c r="BC33" s="123" t="s">
        <v>177</v>
      </c>
      <c r="BD33" s="123" t="s">
        <v>178</v>
      </c>
      <c r="BE33" s="124" t="s">
        <v>170</v>
      </c>
      <c r="BF33" s="18" t="s">
        <v>50</v>
      </c>
      <c r="BG33" s="18" t="s">
        <v>50</v>
      </c>
      <c r="BH33" s="18" t="s">
        <v>50</v>
      </c>
      <c r="BI33" s="124" t="s">
        <v>170</v>
      </c>
    </row>
    <row r="34" spans="1:62" s="19" customFormat="1" ht="22.5" customHeight="1" x14ac:dyDescent="0.3">
      <c r="A34" s="17">
        <v>14</v>
      </c>
      <c r="B34" s="137" t="s">
        <v>60</v>
      </c>
      <c r="C34" s="70">
        <v>1957</v>
      </c>
      <c r="D34" s="34" t="s">
        <v>48</v>
      </c>
      <c r="E34" s="70">
        <v>5</v>
      </c>
      <c r="F34" s="70">
        <v>5</v>
      </c>
      <c r="G34" s="70">
        <v>86</v>
      </c>
      <c r="H34" s="70">
        <v>4</v>
      </c>
      <c r="I34" s="32">
        <v>80</v>
      </c>
      <c r="J34" s="32">
        <v>2</v>
      </c>
      <c r="K34" s="71">
        <v>8218</v>
      </c>
      <c r="L34" s="71">
        <v>5764</v>
      </c>
      <c r="M34" s="71">
        <v>128.6</v>
      </c>
      <c r="N34" s="71">
        <v>5635.4</v>
      </c>
      <c r="O34" s="32">
        <v>243</v>
      </c>
      <c r="P34" s="23"/>
      <c r="Q34" s="24"/>
      <c r="R34" s="164"/>
      <c r="S34" s="165" t="s">
        <v>50</v>
      </c>
      <c r="T34" s="155"/>
      <c r="U34" s="140"/>
      <c r="V34" s="140" t="s">
        <v>50</v>
      </c>
      <c r="W34" s="155"/>
      <c r="X34" s="140">
        <v>2506</v>
      </c>
      <c r="Y34" s="140" t="s">
        <v>179</v>
      </c>
      <c r="Z34" s="155">
        <v>45657</v>
      </c>
      <c r="AA34" s="140"/>
      <c r="AB34" s="140" t="s">
        <v>50</v>
      </c>
      <c r="AC34" s="156"/>
      <c r="AD34" s="140">
        <v>5703</v>
      </c>
      <c r="AE34" s="140" t="s">
        <v>180</v>
      </c>
      <c r="AF34" s="155">
        <v>45657</v>
      </c>
      <c r="AG34" s="140"/>
      <c r="AH34" s="140" t="s">
        <v>50</v>
      </c>
      <c r="AI34" s="155"/>
      <c r="AJ34" s="18"/>
      <c r="AK34" s="18" t="s">
        <v>50</v>
      </c>
      <c r="AL34" s="156"/>
      <c r="AM34" s="18"/>
      <c r="AN34" s="18" t="s">
        <v>50</v>
      </c>
      <c r="AO34" s="166"/>
      <c r="AP34" s="18"/>
      <c r="AQ34" s="18" t="s">
        <v>50</v>
      </c>
      <c r="AR34" s="159"/>
      <c r="AS34" s="18"/>
      <c r="AT34" s="18" t="s">
        <v>50</v>
      </c>
      <c r="AU34" s="159"/>
      <c r="AV34" s="18"/>
      <c r="AW34" s="18" t="s">
        <v>50</v>
      </c>
      <c r="AX34" s="156"/>
      <c r="AY34" s="156"/>
      <c r="AZ34" s="18" t="s">
        <v>50</v>
      </c>
      <c r="BA34" s="161"/>
      <c r="BB34" s="123" t="s">
        <v>50</v>
      </c>
      <c r="BC34" s="123" t="s">
        <v>181</v>
      </c>
      <c r="BD34" s="123" t="s">
        <v>182</v>
      </c>
      <c r="BE34" s="124" t="s">
        <v>171</v>
      </c>
      <c r="BF34" s="18" t="s">
        <v>50</v>
      </c>
      <c r="BG34" s="18" t="s">
        <v>50</v>
      </c>
      <c r="BH34" s="18" t="s">
        <v>50</v>
      </c>
      <c r="BI34" s="124" t="s">
        <v>171</v>
      </c>
    </row>
    <row r="35" spans="1:62" s="40" customFormat="1" ht="22.5" customHeight="1" x14ac:dyDescent="0.3">
      <c r="A35" s="17">
        <v>15</v>
      </c>
      <c r="B35" s="137" t="s">
        <v>61</v>
      </c>
      <c r="C35" s="70">
        <v>1957</v>
      </c>
      <c r="D35" s="34" t="s">
        <v>48</v>
      </c>
      <c r="E35" s="70">
        <v>5</v>
      </c>
      <c r="F35" s="70">
        <v>4</v>
      </c>
      <c r="G35" s="70">
        <v>68</v>
      </c>
      <c r="H35" s="70">
        <v>8</v>
      </c>
      <c r="I35" s="32">
        <v>56</v>
      </c>
      <c r="J35" s="32">
        <v>4</v>
      </c>
      <c r="K35" s="71">
        <v>6655</v>
      </c>
      <c r="L35" s="71">
        <v>4342</v>
      </c>
      <c r="M35" s="71">
        <v>375.6</v>
      </c>
      <c r="N35" s="71">
        <v>3966.4</v>
      </c>
      <c r="O35" s="32">
        <v>163</v>
      </c>
      <c r="P35" s="23"/>
      <c r="Q35" s="24"/>
      <c r="R35" s="164"/>
      <c r="S35" s="165" t="s">
        <v>50</v>
      </c>
      <c r="T35" s="155"/>
      <c r="U35" s="140"/>
      <c r="V35" s="140" t="s">
        <v>50</v>
      </c>
      <c r="W35" s="155"/>
      <c r="X35" s="140"/>
      <c r="Y35" s="140" t="s">
        <v>50</v>
      </c>
      <c r="Z35" s="155"/>
      <c r="AA35" s="140"/>
      <c r="AB35" s="140" t="s">
        <v>50</v>
      </c>
      <c r="AC35" s="156"/>
      <c r="AD35" s="140"/>
      <c r="AE35" s="140" t="s">
        <v>50</v>
      </c>
      <c r="AF35" s="155"/>
      <c r="AG35" s="140"/>
      <c r="AH35" s="140" t="s">
        <v>50</v>
      </c>
      <c r="AI35" s="155"/>
      <c r="AJ35" s="18">
        <v>31930.240000000002</v>
      </c>
      <c r="AK35" s="18" t="s">
        <v>130</v>
      </c>
      <c r="AL35" s="156">
        <v>45657</v>
      </c>
      <c r="AM35" s="18"/>
      <c r="AN35" s="18" t="s">
        <v>50</v>
      </c>
      <c r="AO35" s="166"/>
      <c r="AP35" s="18"/>
      <c r="AQ35" s="18" t="s">
        <v>50</v>
      </c>
      <c r="AR35" s="159"/>
      <c r="AS35" s="18"/>
      <c r="AT35" s="18" t="s">
        <v>50</v>
      </c>
      <c r="AU35" s="159"/>
      <c r="AV35" s="18"/>
      <c r="AW35" s="18" t="s">
        <v>50</v>
      </c>
      <c r="AX35" s="156"/>
      <c r="AY35" s="156"/>
      <c r="AZ35" s="18" t="s">
        <v>50</v>
      </c>
      <c r="BA35" s="161"/>
      <c r="BB35" s="123" t="s">
        <v>50</v>
      </c>
      <c r="BC35" s="123" t="s">
        <v>50</v>
      </c>
      <c r="BD35" s="123" t="s">
        <v>50</v>
      </c>
      <c r="BE35" s="124" t="s">
        <v>130</v>
      </c>
      <c r="BF35" s="18" t="s">
        <v>50</v>
      </c>
      <c r="BG35" s="18" t="s">
        <v>50</v>
      </c>
      <c r="BH35" s="18" t="s">
        <v>50</v>
      </c>
      <c r="BI35" s="124" t="s">
        <v>130</v>
      </c>
      <c r="BJ35" s="19"/>
    </row>
    <row r="36" spans="1:62" s="19" customFormat="1" ht="39.75" customHeight="1" x14ac:dyDescent="0.3">
      <c r="A36" s="17">
        <v>16</v>
      </c>
      <c r="B36" s="137" t="s">
        <v>95</v>
      </c>
      <c r="C36" s="70">
        <v>1951</v>
      </c>
      <c r="D36" s="34" t="s">
        <v>86</v>
      </c>
      <c r="E36" s="70">
        <v>2</v>
      </c>
      <c r="F36" s="70">
        <v>1</v>
      </c>
      <c r="G36" s="70">
        <v>8</v>
      </c>
      <c r="H36" s="70">
        <v>5</v>
      </c>
      <c r="I36" s="32">
        <v>3</v>
      </c>
      <c r="J36" s="32">
        <v>0</v>
      </c>
      <c r="K36" s="71">
        <v>414.7</v>
      </c>
      <c r="L36" s="71">
        <v>373.2</v>
      </c>
      <c r="M36" s="71">
        <v>229.29999999999998</v>
      </c>
      <c r="N36" s="71">
        <v>143.9</v>
      </c>
      <c r="O36" s="32">
        <v>22</v>
      </c>
      <c r="P36" s="23" t="s">
        <v>122</v>
      </c>
      <c r="Q36" s="24">
        <v>2018</v>
      </c>
      <c r="R36" s="164"/>
      <c r="S36" s="165" t="s">
        <v>50</v>
      </c>
      <c r="T36" s="155"/>
      <c r="U36" s="140"/>
      <c r="V36" s="140" t="s">
        <v>50</v>
      </c>
      <c r="W36" s="155"/>
      <c r="X36" s="140">
        <v>287.89</v>
      </c>
      <c r="Y36" s="140" t="s">
        <v>195</v>
      </c>
      <c r="Z36" s="155">
        <v>45657</v>
      </c>
      <c r="AA36" s="140"/>
      <c r="AB36" s="140" t="s">
        <v>50</v>
      </c>
      <c r="AC36" s="156"/>
      <c r="AD36" s="140"/>
      <c r="AE36" s="140" t="s">
        <v>50</v>
      </c>
      <c r="AF36" s="155"/>
      <c r="AG36" s="140"/>
      <c r="AH36" s="140" t="s">
        <v>50</v>
      </c>
      <c r="AI36" s="155"/>
      <c r="AJ36" s="18"/>
      <c r="AK36" s="18" t="s">
        <v>50</v>
      </c>
      <c r="AL36" s="156"/>
      <c r="AM36" s="18"/>
      <c r="AN36" s="18" t="s">
        <v>50</v>
      </c>
      <c r="AO36" s="166"/>
      <c r="AP36" s="18"/>
      <c r="AQ36" s="18" t="s">
        <v>50</v>
      </c>
      <c r="AR36" s="159"/>
      <c r="AS36" s="18"/>
      <c r="AT36" s="18" t="s">
        <v>50</v>
      </c>
      <c r="AU36" s="159"/>
      <c r="AV36" s="18"/>
      <c r="AW36" s="18" t="s">
        <v>50</v>
      </c>
      <c r="AX36" s="156"/>
      <c r="AY36" s="156"/>
      <c r="AZ36" s="18" t="s">
        <v>50</v>
      </c>
      <c r="BA36" s="161"/>
      <c r="BB36" s="123" t="s">
        <v>50</v>
      </c>
      <c r="BC36" s="123" t="s">
        <v>196</v>
      </c>
      <c r="BD36" s="123" t="s">
        <v>197</v>
      </c>
      <c r="BE36" s="124" t="s">
        <v>183</v>
      </c>
      <c r="BF36" s="18" t="s">
        <v>50</v>
      </c>
      <c r="BG36" s="18" t="s">
        <v>50</v>
      </c>
      <c r="BH36" s="18" t="s">
        <v>50</v>
      </c>
      <c r="BI36" s="124" t="s">
        <v>183</v>
      </c>
    </row>
    <row r="37" spans="1:62" s="19" customFormat="1" ht="39.75" customHeight="1" x14ac:dyDescent="0.3">
      <c r="A37" s="17">
        <v>17</v>
      </c>
      <c r="B37" s="137" t="s">
        <v>96</v>
      </c>
      <c r="C37" s="70">
        <v>1952</v>
      </c>
      <c r="D37" s="34" t="s">
        <v>86</v>
      </c>
      <c r="E37" s="70">
        <v>2</v>
      </c>
      <c r="F37" s="70">
        <v>1</v>
      </c>
      <c r="G37" s="70">
        <v>8</v>
      </c>
      <c r="H37" s="70">
        <v>4</v>
      </c>
      <c r="I37" s="32">
        <v>4</v>
      </c>
      <c r="J37" s="32">
        <v>0</v>
      </c>
      <c r="K37" s="71">
        <v>414.5</v>
      </c>
      <c r="L37" s="71">
        <v>372.8</v>
      </c>
      <c r="M37" s="71">
        <v>123.4</v>
      </c>
      <c r="N37" s="71">
        <v>249.4</v>
      </c>
      <c r="O37" s="32">
        <v>22</v>
      </c>
      <c r="P37" s="23" t="s">
        <v>122</v>
      </c>
      <c r="Q37" s="24">
        <v>2018</v>
      </c>
      <c r="R37" s="164"/>
      <c r="S37" s="165" t="s">
        <v>50</v>
      </c>
      <c r="T37" s="155"/>
      <c r="U37" s="140"/>
      <c r="V37" s="140" t="s">
        <v>50</v>
      </c>
      <c r="W37" s="155"/>
      <c r="X37" s="140">
        <v>287.88</v>
      </c>
      <c r="Y37" s="140" t="s">
        <v>198</v>
      </c>
      <c r="Z37" s="155">
        <v>45657</v>
      </c>
      <c r="AA37" s="140"/>
      <c r="AB37" s="140" t="s">
        <v>50</v>
      </c>
      <c r="AC37" s="156"/>
      <c r="AD37" s="140"/>
      <c r="AE37" s="140" t="s">
        <v>50</v>
      </c>
      <c r="AF37" s="155"/>
      <c r="AG37" s="140"/>
      <c r="AH37" s="140" t="s">
        <v>50</v>
      </c>
      <c r="AI37" s="155"/>
      <c r="AJ37" s="18"/>
      <c r="AK37" s="18" t="s">
        <v>50</v>
      </c>
      <c r="AL37" s="156"/>
      <c r="AM37" s="18"/>
      <c r="AN37" s="18" t="s">
        <v>50</v>
      </c>
      <c r="AO37" s="166"/>
      <c r="AP37" s="18"/>
      <c r="AQ37" s="18" t="s">
        <v>50</v>
      </c>
      <c r="AR37" s="159"/>
      <c r="AS37" s="18"/>
      <c r="AT37" s="18" t="s">
        <v>50</v>
      </c>
      <c r="AU37" s="159"/>
      <c r="AV37" s="18"/>
      <c r="AW37" s="18" t="s">
        <v>50</v>
      </c>
      <c r="AX37" s="156"/>
      <c r="AY37" s="156"/>
      <c r="AZ37" s="18" t="s">
        <v>50</v>
      </c>
      <c r="BA37" s="161"/>
      <c r="BB37" s="123" t="s">
        <v>50</v>
      </c>
      <c r="BC37" s="123" t="s">
        <v>199</v>
      </c>
      <c r="BD37" s="123" t="s">
        <v>200</v>
      </c>
      <c r="BE37" s="124" t="s">
        <v>184</v>
      </c>
      <c r="BF37" s="18" t="s">
        <v>50</v>
      </c>
      <c r="BG37" s="18" t="s">
        <v>50</v>
      </c>
      <c r="BH37" s="18" t="s">
        <v>50</v>
      </c>
      <c r="BI37" s="124" t="s">
        <v>184</v>
      </c>
    </row>
    <row r="38" spans="1:62" s="19" customFormat="1" ht="42" customHeight="1" x14ac:dyDescent="0.3">
      <c r="A38" s="17">
        <v>18</v>
      </c>
      <c r="B38" s="137" t="s">
        <v>97</v>
      </c>
      <c r="C38" s="70">
        <v>1952</v>
      </c>
      <c r="D38" s="34" t="s">
        <v>86</v>
      </c>
      <c r="E38" s="70">
        <v>2</v>
      </c>
      <c r="F38" s="70">
        <v>2</v>
      </c>
      <c r="G38" s="70">
        <v>12</v>
      </c>
      <c r="H38" s="70">
        <v>3</v>
      </c>
      <c r="I38" s="32">
        <v>9</v>
      </c>
      <c r="J38" s="32">
        <v>0</v>
      </c>
      <c r="K38" s="71">
        <v>691.67</v>
      </c>
      <c r="L38" s="71">
        <v>631.27</v>
      </c>
      <c r="M38" s="71">
        <v>158.9</v>
      </c>
      <c r="N38" s="71">
        <v>472.37</v>
      </c>
      <c r="O38" s="32">
        <v>36</v>
      </c>
      <c r="P38" s="23" t="s">
        <v>122</v>
      </c>
      <c r="Q38" s="24">
        <v>2018</v>
      </c>
      <c r="R38" s="164"/>
      <c r="S38" s="165" t="s">
        <v>50</v>
      </c>
      <c r="T38" s="155"/>
      <c r="U38" s="140"/>
      <c r="V38" s="140" t="s">
        <v>50</v>
      </c>
      <c r="W38" s="155"/>
      <c r="X38" s="140">
        <v>436.54</v>
      </c>
      <c r="Y38" s="140" t="s">
        <v>201</v>
      </c>
      <c r="Z38" s="155">
        <v>45657</v>
      </c>
      <c r="AA38" s="140"/>
      <c r="AB38" s="140" t="s">
        <v>50</v>
      </c>
      <c r="AC38" s="156"/>
      <c r="AD38" s="140"/>
      <c r="AE38" s="140" t="s">
        <v>50</v>
      </c>
      <c r="AF38" s="155"/>
      <c r="AG38" s="140"/>
      <c r="AH38" s="140" t="s">
        <v>50</v>
      </c>
      <c r="AI38" s="155"/>
      <c r="AJ38" s="18"/>
      <c r="AK38" s="18" t="s">
        <v>50</v>
      </c>
      <c r="AL38" s="156"/>
      <c r="AM38" s="18"/>
      <c r="AN38" s="18" t="s">
        <v>50</v>
      </c>
      <c r="AO38" s="166"/>
      <c r="AP38" s="18"/>
      <c r="AQ38" s="18" t="s">
        <v>50</v>
      </c>
      <c r="AR38" s="159"/>
      <c r="AS38" s="18"/>
      <c r="AT38" s="18" t="s">
        <v>50</v>
      </c>
      <c r="AU38" s="159"/>
      <c r="AV38" s="18"/>
      <c r="AW38" s="18" t="s">
        <v>50</v>
      </c>
      <c r="AX38" s="156"/>
      <c r="AY38" s="156"/>
      <c r="AZ38" s="18" t="s">
        <v>50</v>
      </c>
      <c r="BA38" s="161"/>
      <c r="BB38" s="123" t="s">
        <v>50</v>
      </c>
      <c r="BC38" s="123" t="s">
        <v>202</v>
      </c>
      <c r="BD38" s="123" t="s">
        <v>203</v>
      </c>
      <c r="BE38" s="124" t="s">
        <v>185</v>
      </c>
      <c r="BF38" s="18" t="s">
        <v>50</v>
      </c>
      <c r="BG38" s="18" t="s">
        <v>50</v>
      </c>
      <c r="BH38" s="18" t="s">
        <v>50</v>
      </c>
      <c r="BI38" s="124" t="s">
        <v>185</v>
      </c>
    </row>
    <row r="39" spans="1:62" s="19" customFormat="1" ht="40.5" customHeight="1" x14ac:dyDescent="0.3">
      <c r="A39" s="17">
        <v>19</v>
      </c>
      <c r="B39" s="137" t="s">
        <v>98</v>
      </c>
      <c r="C39" s="70">
        <v>1952</v>
      </c>
      <c r="D39" s="34" t="s">
        <v>86</v>
      </c>
      <c r="E39" s="70">
        <v>2</v>
      </c>
      <c r="F39" s="70">
        <v>2</v>
      </c>
      <c r="G39" s="70">
        <v>12</v>
      </c>
      <c r="H39" s="70">
        <v>5</v>
      </c>
      <c r="I39" s="32">
        <v>7</v>
      </c>
      <c r="J39" s="32">
        <v>0</v>
      </c>
      <c r="K39" s="71">
        <v>674.36</v>
      </c>
      <c r="L39" s="71">
        <v>615.76</v>
      </c>
      <c r="M39" s="71">
        <v>225.9</v>
      </c>
      <c r="N39" s="71">
        <v>389.86</v>
      </c>
      <c r="O39" s="32">
        <v>36</v>
      </c>
      <c r="P39" s="23" t="s">
        <v>122</v>
      </c>
      <c r="Q39" s="24">
        <v>2018</v>
      </c>
      <c r="R39" s="164"/>
      <c r="S39" s="165" t="s">
        <v>50</v>
      </c>
      <c r="T39" s="155"/>
      <c r="U39" s="140"/>
      <c r="V39" s="140" t="s">
        <v>50</v>
      </c>
      <c r="W39" s="155"/>
      <c r="X39" s="140">
        <v>444.488</v>
      </c>
      <c r="Y39" s="140" t="s">
        <v>204</v>
      </c>
      <c r="Z39" s="155">
        <v>45657</v>
      </c>
      <c r="AA39" s="140"/>
      <c r="AB39" s="140" t="s">
        <v>50</v>
      </c>
      <c r="AC39" s="156"/>
      <c r="AD39" s="140"/>
      <c r="AE39" s="140" t="s">
        <v>50</v>
      </c>
      <c r="AF39" s="155"/>
      <c r="AG39" s="140"/>
      <c r="AH39" s="140" t="s">
        <v>50</v>
      </c>
      <c r="AI39" s="155"/>
      <c r="AJ39" s="18"/>
      <c r="AK39" s="18" t="s">
        <v>50</v>
      </c>
      <c r="AL39" s="156"/>
      <c r="AM39" s="18"/>
      <c r="AN39" s="18" t="s">
        <v>50</v>
      </c>
      <c r="AO39" s="166"/>
      <c r="AP39" s="18"/>
      <c r="AQ39" s="18" t="s">
        <v>50</v>
      </c>
      <c r="AR39" s="159"/>
      <c r="AS39" s="18"/>
      <c r="AT39" s="18" t="s">
        <v>50</v>
      </c>
      <c r="AU39" s="159"/>
      <c r="AV39" s="18"/>
      <c r="AW39" s="18" t="s">
        <v>50</v>
      </c>
      <c r="AX39" s="156"/>
      <c r="AY39" s="156"/>
      <c r="AZ39" s="18" t="s">
        <v>50</v>
      </c>
      <c r="BA39" s="161"/>
      <c r="BB39" s="123" t="s">
        <v>50</v>
      </c>
      <c r="BC39" s="123" t="s">
        <v>205</v>
      </c>
      <c r="BD39" s="123" t="s">
        <v>206</v>
      </c>
      <c r="BE39" s="124" t="s">
        <v>186</v>
      </c>
      <c r="BF39" s="18" t="s">
        <v>50</v>
      </c>
      <c r="BG39" s="18" t="s">
        <v>50</v>
      </c>
      <c r="BH39" s="18" t="s">
        <v>50</v>
      </c>
      <c r="BI39" s="124" t="s">
        <v>186</v>
      </c>
    </row>
    <row r="40" spans="1:62" s="19" customFormat="1" ht="39.75" customHeight="1" x14ac:dyDescent="0.3">
      <c r="A40" s="17">
        <v>20</v>
      </c>
      <c r="B40" s="137" t="s">
        <v>99</v>
      </c>
      <c r="C40" s="70">
        <v>1952</v>
      </c>
      <c r="D40" s="34" t="s">
        <v>86</v>
      </c>
      <c r="E40" s="70">
        <v>2</v>
      </c>
      <c r="F40" s="70">
        <v>2</v>
      </c>
      <c r="G40" s="70">
        <v>12</v>
      </c>
      <c r="H40" s="70">
        <v>3</v>
      </c>
      <c r="I40" s="32">
        <v>9</v>
      </c>
      <c r="J40" s="32">
        <v>0</v>
      </c>
      <c r="K40" s="71">
        <v>696.4</v>
      </c>
      <c r="L40" s="71">
        <v>638.5</v>
      </c>
      <c r="M40" s="71">
        <v>175.8</v>
      </c>
      <c r="N40" s="71">
        <v>462.7</v>
      </c>
      <c r="O40" s="32">
        <v>35</v>
      </c>
      <c r="P40" s="23" t="s">
        <v>122</v>
      </c>
      <c r="Q40" s="24">
        <v>2018</v>
      </c>
      <c r="R40" s="164"/>
      <c r="S40" s="165" t="s">
        <v>50</v>
      </c>
      <c r="T40" s="155"/>
      <c r="U40" s="140"/>
      <c r="V40" s="140" t="s">
        <v>50</v>
      </c>
      <c r="W40" s="155"/>
      <c r="X40" s="140">
        <v>453.93</v>
      </c>
      <c r="Y40" s="140" t="s">
        <v>207</v>
      </c>
      <c r="Z40" s="155">
        <v>45657</v>
      </c>
      <c r="AA40" s="140"/>
      <c r="AB40" s="140" t="s">
        <v>50</v>
      </c>
      <c r="AC40" s="156"/>
      <c r="AD40" s="140"/>
      <c r="AE40" s="140" t="s">
        <v>50</v>
      </c>
      <c r="AF40" s="155"/>
      <c r="AG40" s="140"/>
      <c r="AH40" s="140" t="s">
        <v>50</v>
      </c>
      <c r="AI40" s="155"/>
      <c r="AJ40" s="18"/>
      <c r="AK40" s="18" t="s">
        <v>50</v>
      </c>
      <c r="AL40" s="156"/>
      <c r="AM40" s="18"/>
      <c r="AN40" s="18" t="s">
        <v>50</v>
      </c>
      <c r="AO40" s="166"/>
      <c r="AP40" s="18"/>
      <c r="AQ40" s="18" t="s">
        <v>50</v>
      </c>
      <c r="AR40" s="159"/>
      <c r="AS40" s="18"/>
      <c r="AT40" s="18" t="s">
        <v>50</v>
      </c>
      <c r="AU40" s="159"/>
      <c r="AV40" s="18"/>
      <c r="AW40" s="18" t="s">
        <v>50</v>
      </c>
      <c r="AX40" s="156"/>
      <c r="AY40" s="156"/>
      <c r="AZ40" s="18" t="s">
        <v>50</v>
      </c>
      <c r="BA40" s="161"/>
      <c r="BB40" s="123" t="s">
        <v>50</v>
      </c>
      <c r="BC40" s="123" t="s">
        <v>208</v>
      </c>
      <c r="BD40" s="123" t="s">
        <v>209</v>
      </c>
      <c r="BE40" s="124" t="s">
        <v>187</v>
      </c>
      <c r="BF40" s="18" t="s">
        <v>50</v>
      </c>
      <c r="BG40" s="18" t="s">
        <v>50</v>
      </c>
      <c r="BH40" s="18" t="s">
        <v>50</v>
      </c>
      <c r="BI40" s="124" t="s">
        <v>187</v>
      </c>
    </row>
    <row r="41" spans="1:62" s="19" customFormat="1" ht="42" customHeight="1" x14ac:dyDescent="0.3">
      <c r="A41" s="17">
        <v>21</v>
      </c>
      <c r="B41" s="141" t="s">
        <v>100</v>
      </c>
      <c r="C41" s="138">
        <v>1951</v>
      </c>
      <c r="D41" s="67" t="s">
        <v>86</v>
      </c>
      <c r="E41" s="138">
        <v>2</v>
      </c>
      <c r="F41" s="138">
        <v>2</v>
      </c>
      <c r="G41" s="138">
        <v>12</v>
      </c>
      <c r="H41" s="142">
        <v>6</v>
      </c>
      <c r="I41" s="142">
        <v>6</v>
      </c>
      <c r="J41" s="142">
        <v>0</v>
      </c>
      <c r="K41" s="143">
        <v>674</v>
      </c>
      <c r="L41" s="143">
        <v>616.6</v>
      </c>
      <c r="M41" s="143">
        <v>266.8</v>
      </c>
      <c r="N41" s="143">
        <v>349.8</v>
      </c>
      <c r="O41" s="142">
        <v>47</v>
      </c>
      <c r="P41" s="18" t="s">
        <v>122</v>
      </c>
      <c r="Q41" s="31">
        <v>2018</v>
      </c>
      <c r="R41" s="164"/>
      <c r="S41" s="165" t="s">
        <v>50</v>
      </c>
      <c r="T41" s="155"/>
      <c r="U41" s="140"/>
      <c r="V41" s="140" t="s">
        <v>50</v>
      </c>
      <c r="W41" s="155"/>
      <c r="X41" s="140">
        <v>638.34</v>
      </c>
      <c r="Y41" s="140" t="s">
        <v>133</v>
      </c>
      <c r="Z41" s="155">
        <v>45657</v>
      </c>
      <c r="AA41" s="140"/>
      <c r="AB41" s="140" t="s">
        <v>50</v>
      </c>
      <c r="AC41" s="156"/>
      <c r="AD41" s="140"/>
      <c r="AE41" s="140" t="s">
        <v>50</v>
      </c>
      <c r="AF41" s="155"/>
      <c r="AG41" s="140"/>
      <c r="AH41" s="140" t="s">
        <v>50</v>
      </c>
      <c r="AI41" s="155"/>
      <c r="AJ41" s="18"/>
      <c r="AK41" s="18" t="s">
        <v>50</v>
      </c>
      <c r="AL41" s="156"/>
      <c r="AM41" s="18"/>
      <c r="AN41" s="18" t="s">
        <v>50</v>
      </c>
      <c r="AO41" s="166"/>
      <c r="AP41" s="18"/>
      <c r="AQ41" s="18" t="s">
        <v>50</v>
      </c>
      <c r="AR41" s="159"/>
      <c r="AS41" s="18"/>
      <c r="AT41" s="18" t="s">
        <v>50</v>
      </c>
      <c r="AU41" s="159"/>
      <c r="AV41" s="18"/>
      <c r="AW41" s="18" t="s">
        <v>50</v>
      </c>
      <c r="AX41" s="156"/>
      <c r="AY41" s="156"/>
      <c r="AZ41" s="18" t="s">
        <v>50</v>
      </c>
      <c r="BA41" s="161"/>
      <c r="BB41" s="123" t="s">
        <v>50</v>
      </c>
      <c r="BC41" s="123" t="s">
        <v>210</v>
      </c>
      <c r="BD41" s="123" t="s">
        <v>211</v>
      </c>
      <c r="BE41" s="124" t="s">
        <v>188</v>
      </c>
      <c r="BF41" s="18" t="s">
        <v>50</v>
      </c>
      <c r="BG41" s="18" t="s">
        <v>50</v>
      </c>
      <c r="BH41" s="18" t="s">
        <v>50</v>
      </c>
      <c r="BI41" s="124" t="s">
        <v>188</v>
      </c>
    </row>
    <row r="42" spans="1:62" s="19" customFormat="1" ht="40.5" customHeight="1" x14ac:dyDescent="0.3">
      <c r="A42" s="17">
        <v>22</v>
      </c>
      <c r="B42" s="141" t="s">
        <v>101</v>
      </c>
      <c r="C42" s="96">
        <v>1951</v>
      </c>
      <c r="D42" s="67" t="s">
        <v>86</v>
      </c>
      <c r="E42" s="96">
        <v>2</v>
      </c>
      <c r="F42" s="96">
        <v>2</v>
      </c>
      <c r="G42" s="97">
        <v>16</v>
      </c>
      <c r="H42" s="96">
        <v>1</v>
      </c>
      <c r="I42" s="96">
        <v>15</v>
      </c>
      <c r="J42" s="96">
        <v>0</v>
      </c>
      <c r="K42" s="98">
        <v>759.1</v>
      </c>
      <c r="L42" s="98">
        <v>686.5</v>
      </c>
      <c r="M42" s="98">
        <v>36.5</v>
      </c>
      <c r="N42" s="98">
        <v>650</v>
      </c>
      <c r="O42" s="96">
        <v>36</v>
      </c>
      <c r="P42" s="18" t="s">
        <v>122</v>
      </c>
      <c r="Q42" s="24">
        <v>2018</v>
      </c>
      <c r="R42" s="164"/>
      <c r="S42" s="165" t="s">
        <v>50</v>
      </c>
      <c r="T42" s="155"/>
      <c r="U42" s="140"/>
      <c r="V42" s="140" t="s">
        <v>50</v>
      </c>
      <c r="W42" s="155"/>
      <c r="X42" s="140">
        <v>534.13</v>
      </c>
      <c r="Y42" s="140" t="s">
        <v>212</v>
      </c>
      <c r="Z42" s="155">
        <v>45657</v>
      </c>
      <c r="AA42" s="140"/>
      <c r="AB42" s="140" t="s">
        <v>50</v>
      </c>
      <c r="AC42" s="156"/>
      <c r="AD42" s="140"/>
      <c r="AE42" s="140" t="s">
        <v>50</v>
      </c>
      <c r="AF42" s="155"/>
      <c r="AG42" s="140"/>
      <c r="AH42" s="140" t="s">
        <v>50</v>
      </c>
      <c r="AI42" s="155"/>
      <c r="AJ42" s="18"/>
      <c r="AK42" s="18" t="s">
        <v>50</v>
      </c>
      <c r="AL42" s="156"/>
      <c r="AM42" s="18"/>
      <c r="AN42" s="18" t="s">
        <v>50</v>
      </c>
      <c r="AO42" s="166"/>
      <c r="AP42" s="18"/>
      <c r="AQ42" s="18" t="s">
        <v>50</v>
      </c>
      <c r="AR42" s="159"/>
      <c r="AS42" s="18"/>
      <c r="AT42" s="18" t="s">
        <v>50</v>
      </c>
      <c r="AU42" s="159"/>
      <c r="AV42" s="18"/>
      <c r="AW42" s="18" t="s">
        <v>50</v>
      </c>
      <c r="AX42" s="156"/>
      <c r="AY42" s="156"/>
      <c r="AZ42" s="18" t="s">
        <v>50</v>
      </c>
      <c r="BA42" s="161"/>
      <c r="BB42" s="123" t="s">
        <v>50</v>
      </c>
      <c r="BC42" s="123" t="s">
        <v>213</v>
      </c>
      <c r="BD42" s="123" t="s">
        <v>214</v>
      </c>
      <c r="BE42" s="124" t="s">
        <v>189</v>
      </c>
      <c r="BF42" s="18" t="s">
        <v>50</v>
      </c>
      <c r="BG42" s="18" t="s">
        <v>50</v>
      </c>
      <c r="BH42" s="18" t="s">
        <v>50</v>
      </c>
      <c r="BI42" s="124" t="s">
        <v>189</v>
      </c>
    </row>
    <row r="43" spans="1:62" s="19" customFormat="1" ht="22.5" customHeight="1" x14ac:dyDescent="0.3">
      <c r="A43" s="17">
        <v>23</v>
      </c>
      <c r="B43" s="141" t="s">
        <v>102</v>
      </c>
      <c r="C43" s="112">
        <v>1951</v>
      </c>
      <c r="D43" s="113" t="s">
        <v>124</v>
      </c>
      <c r="E43" s="112">
        <v>2</v>
      </c>
      <c r="F43" s="112">
        <v>1</v>
      </c>
      <c r="G43" s="114">
        <v>10</v>
      </c>
      <c r="H43" s="112">
        <v>2</v>
      </c>
      <c r="I43" s="112">
        <v>8</v>
      </c>
      <c r="J43" s="112">
        <v>0</v>
      </c>
      <c r="K43" s="115">
        <v>464.29999999999995</v>
      </c>
      <c r="L43" s="115">
        <v>425.40000000000003</v>
      </c>
      <c r="M43" s="115">
        <v>76.3</v>
      </c>
      <c r="N43" s="115">
        <v>349.1</v>
      </c>
      <c r="O43" s="112">
        <v>21</v>
      </c>
      <c r="P43" s="18"/>
      <c r="Q43" s="24"/>
      <c r="R43" s="164"/>
      <c r="S43" s="165" t="s">
        <v>50</v>
      </c>
      <c r="T43" s="155"/>
      <c r="U43" s="140"/>
      <c r="V43" s="140" t="s">
        <v>50</v>
      </c>
      <c r="W43" s="155"/>
      <c r="X43" s="140"/>
      <c r="Y43" s="140" t="s">
        <v>50</v>
      </c>
      <c r="Z43" s="155"/>
      <c r="AA43" s="140"/>
      <c r="AB43" s="140" t="s">
        <v>50</v>
      </c>
      <c r="AC43" s="156"/>
      <c r="AD43" s="140">
        <v>5</v>
      </c>
      <c r="AE43" s="140" t="s">
        <v>215</v>
      </c>
      <c r="AF43" s="155">
        <v>45657</v>
      </c>
      <c r="AG43" s="140"/>
      <c r="AH43" s="140" t="s">
        <v>50</v>
      </c>
      <c r="AI43" s="155"/>
      <c r="AJ43" s="18">
        <v>2453</v>
      </c>
      <c r="AK43" s="18" t="s">
        <v>216</v>
      </c>
      <c r="AL43" s="156">
        <v>45657</v>
      </c>
      <c r="AM43" s="18"/>
      <c r="AN43" s="18" t="s">
        <v>50</v>
      </c>
      <c r="AO43" s="166"/>
      <c r="AP43" s="18"/>
      <c r="AQ43" s="18" t="s">
        <v>50</v>
      </c>
      <c r="AR43" s="159"/>
      <c r="AS43" s="18"/>
      <c r="AT43" s="18" t="s">
        <v>50</v>
      </c>
      <c r="AU43" s="159"/>
      <c r="AV43" s="18"/>
      <c r="AW43" s="18" t="s">
        <v>50</v>
      </c>
      <c r="AX43" s="156"/>
      <c r="AY43" s="156"/>
      <c r="AZ43" s="18" t="s">
        <v>50</v>
      </c>
      <c r="BA43" s="161"/>
      <c r="BB43" s="123" t="s">
        <v>50</v>
      </c>
      <c r="BC43" s="123" t="s">
        <v>217</v>
      </c>
      <c r="BD43" s="123" t="s">
        <v>218</v>
      </c>
      <c r="BE43" s="124" t="s">
        <v>190</v>
      </c>
      <c r="BF43" s="18" t="s">
        <v>50</v>
      </c>
      <c r="BG43" s="18" t="s">
        <v>50</v>
      </c>
      <c r="BH43" s="18" t="s">
        <v>50</v>
      </c>
      <c r="BI43" s="124" t="s">
        <v>190</v>
      </c>
    </row>
    <row r="44" spans="1:62" s="19" customFormat="1" ht="22.5" customHeight="1" x14ac:dyDescent="0.3">
      <c r="A44" s="17">
        <v>24</v>
      </c>
      <c r="B44" s="144" t="s">
        <v>103</v>
      </c>
      <c r="C44" s="112">
        <v>1952</v>
      </c>
      <c r="D44" s="113" t="s">
        <v>124</v>
      </c>
      <c r="E44" s="112">
        <v>2</v>
      </c>
      <c r="F44" s="112">
        <v>3</v>
      </c>
      <c r="G44" s="114">
        <v>19</v>
      </c>
      <c r="H44" s="112">
        <v>5</v>
      </c>
      <c r="I44" s="112">
        <v>14</v>
      </c>
      <c r="J44" s="112">
        <v>0</v>
      </c>
      <c r="K44" s="115">
        <v>1106.2</v>
      </c>
      <c r="L44" s="115">
        <v>1013.0999999999999</v>
      </c>
      <c r="M44" s="115">
        <v>298.3</v>
      </c>
      <c r="N44" s="115">
        <v>714.8</v>
      </c>
      <c r="O44" s="112">
        <v>53</v>
      </c>
      <c r="P44" s="90"/>
      <c r="Q44" s="91"/>
      <c r="R44" s="164"/>
      <c r="S44" s="165" t="s">
        <v>50</v>
      </c>
      <c r="T44" s="155"/>
      <c r="U44" s="140"/>
      <c r="V44" s="140" t="s">
        <v>50</v>
      </c>
      <c r="W44" s="155"/>
      <c r="X44" s="140"/>
      <c r="Y44" s="140" t="s">
        <v>50</v>
      </c>
      <c r="Z44" s="155"/>
      <c r="AA44" s="140"/>
      <c r="AB44" s="140" t="s">
        <v>50</v>
      </c>
      <c r="AC44" s="156"/>
      <c r="AD44" s="140">
        <v>8</v>
      </c>
      <c r="AE44" s="140" t="s">
        <v>219</v>
      </c>
      <c r="AF44" s="155">
        <v>45657</v>
      </c>
      <c r="AG44" s="140"/>
      <c r="AH44" s="140" t="s">
        <v>50</v>
      </c>
      <c r="AI44" s="155"/>
      <c r="AJ44" s="18">
        <v>6805</v>
      </c>
      <c r="AK44" s="18" t="s">
        <v>220</v>
      </c>
      <c r="AL44" s="156">
        <v>45657</v>
      </c>
      <c r="AM44" s="18"/>
      <c r="AN44" s="18" t="s">
        <v>50</v>
      </c>
      <c r="AO44" s="166"/>
      <c r="AP44" s="18"/>
      <c r="AQ44" s="18" t="s">
        <v>50</v>
      </c>
      <c r="AR44" s="159"/>
      <c r="AS44" s="18"/>
      <c r="AT44" s="18" t="s">
        <v>50</v>
      </c>
      <c r="AU44" s="159"/>
      <c r="AV44" s="18"/>
      <c r="AW44" s="18" t="s">
        <v>50</v>
      </c>
      <c r="AX44" s="156"/>
      <c r="AY44" s="156"/>
      <c r="AZ44" s="18" t="s">
        <v>50</v>
      </c>
      <c r="BA44" s="161"/>
      <c r="BB44" s="123" t="s">
        <v>50</v>
      </c>
      <c r="BC44" s="123" t="s">
        <v>221</v>
      </c>
      <c r="BD44" s="123" t="s">
        <v>222</v>
      </c>
      <c r="BE44" s="124" t="s">
        <v>191</v>
      </c>
      <c r="BF44" s="18" t="s">
        <v>50</v>
      </c>
      <c r="BG44" s="18" t="s">
        <v>50</v>
      </c>
      <c r="BH44" s="18" t="s">
        <v>50</v>
      </c>
      <c r="BI44" s="124" t="s">
        <v>191</v>
      </c>
    </row>
    <row r="45" spans="1:62" s="19" customFormat="1" ht="22.5" customHeight="1" x14ac:dyDescent="0.3">
      <c r="A45" s="17">
        <v>25</v>
      </c>
      <c r="B45" s="145" t="s">
        <v>104</v>
      </c>
      <c r="C45" s="96">
        <v>1951</v>
      </c>
      <c r="D45" s="67" t="s">
        <v>86</v>
      </c>
      <c r="E45" s="96">
        <v>2</v>
      </c>
      <c r="F45" s="96">
        <v>2</v>
      </c>
      <c r="G45" s="96">
        <v>12</v>
      </c>
      <c r="H45" s="96">
        <v>1</v>
      </c>
      <c r="I45" s="97">
        <v>11</v>
      </c>
      <c r="J45" s="97">
        <v>0</v>
      </c>
      <c r="K45" s="98">
        <v>2000</v>
      </c>
      <c r="L45" s="98">
        <v>729.6</v>
      </c>
      <c r="M45" s="98">
        <v>47.1</v>
      </c>
      <c r="N45" s="98">
        <v>499.2</v>
      </c>
      <c r="O45" s="97">
        <v>26</v>
      </c>
      <c r="P45" s="18" t="s">
        <v>84</v>
      </c>
      <c r="Q45" s="31">
        <v>2019</v>
      </c>
      <c r="R45" s="168"/>
      <c r="S45" s="165" t="s">
        <v>50</v>
      </c>
      <c r="T45" s="155"/>
      <c r="U45" s="140"/>
      <c r="V45" s="140" t="s">
        <v>50</v>
      </c>
      <c r="W45" s="155"/>
      <c r="X45" s="140"/>
      <c r="Y45" s="140" t="s">
        <v>50</v>
      </c>
      <c r="Z45" s="155"/>
      <c r="AA45" s="140"/>
      <c r="AB45" s="140" t="s">
        <v>50</v>
      </c>
      <c r="AC45" s="156"/>
      <c r="AD45" s="140"/>
      <c r="AE45" s="140" t="s">
        <v>50</v>
      </c>
      <c r="AF45" s="155"/>
      <c r="AG45" s="140"/>
      <c r="AH45" s="140" t="s">
        <v>50</v>
      </c>
      <c r="AI45" s="155"/>
      <c r="AJ45" s="18">
        <v>4396</v>
      </c>
      <c r="AK45" s="18" t="s">
        <v>192</v>
      </c>
      <c r="AL45" s="156">
        <v>45657</v>
      </c>
      <c r="AM45" s="18"/>
      <c r="AN45" s="18" t="s">
        <v>50</v>
      </c>
      <c r="AO45" s="166"/>
      <c r="AP45" s="18"/>
      <c r="AQ45" s="18" t="s">
        <v>50</v>
      </c>
      <c r="AR45" s="159"/>
      <c r="AS45" s="18"/>
      <c r="AT45" s="18" t="s">
        <v>50</v>
      </c>
      <c r="AU45" s="159"/>
      <c r="AV45" s="18"/>
      <c r="AW45" s="18" t="s">
        <v>50</v>
      </c>
      <c r="AX45" s="156"/>
      <c r="AY45" s="156"/>
      <c r="AZ45" s="18" t="s">
        <v>50</v>
      </c>
      <c r="BA45" s="161"/>
      <c r="BB45" s="123" t="s">
        <v>50</v>
      </c>
      <c r="BC45" s="123" t="s">
        <v>50</v>
      </c>
      <c r="BD45" s="123" t="s">
        <v>50</v>
      </c>
      <c r="BE45" s="124" t="s">
        <v>192</v>
      </c>
      <c r="BF45" s="18" t="s">
        <v>50</v>
      </c>
      <c r="BG45" s="18" t="s">
        <v>50</v>
      </c>
      <c r="BH45" s="18" t="s">
        <v>50</v>
      </c>
      <c r="BI45" s="124" t="s">
        <v>192</v>
      </c>
    </row>
    <row r="46" spans="1:62" s="19" customFormat="1" ht="39.75" customHeight="1" x14ac:dyDescent="0.3">
      <c r="A46" s="17">
        <v>26</v>
      </c>
      <c r="B46" s="145" t="s">
        <v>105</v>
      </c>
      <c r="C46" s="96">
        <v>1951</v>
      </c>
      <c r="D46" s="67" t="s">
        <v>86</v>
      </c>
      <c r="E46" s="96">
        <v>2</v>
      </c>
      <c r="F46" s="96">
        <v>2</v>
      </c>
      <c r="G46" s="96">
        <v>16</v>
      </c>
      <c r="H46" s="96">
        <v>2</v>
      </c>
      <c r="I46" s="97">
        <v>14</v>
      </c>
      <c r="J46" s="97">
        <v>0</v>
      </c>
      <c r="K46" s="98">
        <v>756.1</v>
      </c>
      <c r="L46" s="98">
        <v>675.1</v>
      </c>
      <c r="M46" s="98">
        <v>93.9</v>
      </c>
      <c r="N46" s="98">
        <v>581.20000000000005</v>
      </c>
      <c r="O46" s="97">
        <v>32</v>
      </c>
      <c r="P46" s="18" t="s">
        <v>122</v>
      </c>
      <c r="Q46" s="31">
        <v>2018</v>
      </c>
      <c r="R46" s="168"/>
      <c r="S46" s="165" t="s">
        <v>50</v>
      </c>
      <c r="T46" s="155"/>
      <c r="U46" s="140"/>
      <c r="V46" s="140" t="s">
        <v>50</v>
      </c>
      <c r="W46" s="155"/>
      <c r="X46" s="140">
        <v>926</v>
      </c>
      <c r="Y46" s="140" t="s">
        <v>134</v>
      </c>
      <c r="Z46" s="155">
        <v>45657</v>
      </c>
      <c r="AA46" s="140"/>
      <c r="AB46" s="140" t="s">
        <v>50</v>
      </c>
      <c r="AC46" s="156"/>
      <c r="AD46" s="140"/>
      <c r="AE46" s="140" t="s">
        <v>50</v>
      </c>
      <c r="AF46" s="155"/>
      <c r="AG46" s="140"/>
      <c r="AH46" s="140" t="s">
        <v>50</v>
      </c>
      <c r="AI46" s="155"/>
      <c r="AJ46" s="18"/>
      <c r="AK46" s="18" t="s">
        <v>50</v>
      </c>
      <c r="AL46" s="156"/>
      <c r="AM46" s="18"/>
      <c r="AN46" s="18" t="s">
        <v>50</v>
      </c>
      <c r="AO46" s="166"/>
      <c r="AP46" s="18"/>
      <c r="AQ46" s="18" t="s">
        <v>50</v>
      </c>
      <c r="AR46" s="159"/>
      <c r="AS46" s="18"/>
      <c r="AT46" s="18" t="s">
        <v>50</v>
      </c>
      <c r="AU46" s="159"/>
      <c r="AV46" s="18"/>
      <c r="AW46" s="18" t="s">
        <v>50</v>
      </c>
      <c r="AX46" s="156"/>
      <c r="AY46" s="156"/>
      <c r="AZ46" s="18" t="s">
        <v>50</v>
      </c>
      <c r="BA46" s="161"/>
      <c r="BB46" s="123" t="s">
        <v>50</v>
      </c>
      <c r="BC46" s="123" t="s">
        <v>223</v>
      </c>
      <c r="BD46" s="123" t="s">
        <v>224</v>
      </c>
      <c r="BE46" s="124" t="s">
        <v>193</v>
      </c>
      <c r="BF46" s="18" t="s">
        <v>50</v>
      </c>
      <c r="BG46" s="18" t="s">
        <v>50</v>
      </c>
      <c r="BH46" s="18" t="s">
        <v>50</v>
      </c>
      <c r="BI46" s="124" t="s">
        <v>193</v>
      </c>
    </row>
    <row r="47" spans="1:62" s="40" customFormat="1" ht="39" customHeight="1" x14ac:dyDescent="0.3">
      <c r="A47" s="17">
        <v>27</v>
      </c>
      <c r="B47" s="145" t="s">
        <v>106</v>
      </c>
      <c r="C47" s="96">
        <v>1951</v>
      </c>
      <c r="D47" s="67" t="s">
        <v>86</v>
      </c>
      <c r="E47" s="96">
        <v>3</v>
      </c>
      <c r="F47" s="96">
        <v>2</v>
      </c>
      <c r="G47" s="96">
        <v>18</v>
      </c>
      <c r="H47" s="96">
        <v>6</v>
      </c>
      <c r="I47" s="97">
        <v>12</v>
      </c>
      <c r="J47" s="97">
        <v>0</v>
      </c>
      <c r="K47" s="98">
        <v>1017.4</v>
      </c>
      <c r="L47" s="98">
        <v>905.2</v>
      </c>
      <c r="M47" s="98">
        <v>216.8</v>
      </c>
      <c r="N47" s="98">
        <v>688.40000000000009</v>
      </c>
      <c r="O47" s="97">
        <v>53</v>
      </c>
      <c r="P47" s="18" t="s">
        <v>122</v>
      </c>
      <c r="Q47" s="31">
        <v>2018</v>
      </c>
      <c r="R47" s="168"/>
      <c r="S47" s="165" t="s">
        <v>50</v>
      </c>
      <c r="T47" s="155"/>
      <c r="U47" s="140"/>
      <c r="V47" s="140" t="s">
        <v>50</v>
      </c>
      <c r="W47" s="155"/>
      <c r="X47" s="140">
        <v>791.03</v>
      </c>
      <c r="Y47" s="140" t="s">
        <v>135</v>
      </c>
      <c r="Z47" s="155">
        <v>45657</v>
      </c>
      <c r="AA47" s="140"/>
      <c r="AB47" s="140" t="s">
        <v>50</v>
      </c>
      <c r="AC47" s="156"/>
      <c r="AD47" s="140"/>
      <c r="AE47" s="140" t="s">
        <v>50</v>
      </c>
      <c r="AF47" s="155"/>
      <c r="AG47" s="140"/>
      <c r="AH47" s="140" t="s">
        <v>50</v>
      </c>
      <c r="AI47" s="155"/>
      <c r="AJ47" s="18"/>
      <c r="AK47" s="18" t="s">
        <v>50</v>
      </c>
      <c r="AL47" s="156"/>
      <c r="AM47" s="18"/>
      <c r="AN47" s="18" t="s">
        <v>50</v>
      </c>
      <c r="AO47" s="166"/>
      <c r="AP47" s="18"/>
      <c r="AQ47" s="18" t="s">
        <v>50</v>
      </c>
      <c r="AR47" s="159"/>
      <c r="AS47" s="18"/>
      <c r="AT47" s="18" t="s">
        <v>50</v>
      </c>
      <c r="AU47" s="159"/>
      <c r="AV47" s="18"/>
      <c r="AW47" s="18" t="s">
        <v>50</v>
      </c>
      <c r="AX47" s="156"/>
      <c r="AY47" s="156"/>
      <c r="AZ47" s="18" t="s">
        <v>50</v>
      </c>
      <c r="BA47" s="161"/>
      <c r="BB47" s="123" t="s">
        <v>50</v>
      </c>
      <c r="BC47" s="123" t="s">
        <v>225</v>
      </c>
      <c r="BD47" s="123" t="s">
        <v>226</v>
      </c>
      <c r="BE47" s="124" t="s">
        <v>194</v>
      </c>
      <c r="BF47" s="18" t="s">
        <v>50</v>
      </c>
      <c r="BG47" s="18" t="s">
        <v>50</v>
      </c>
      <c r="BH47" s="18" t="s">
        <v>50</v>
      </c>
      <c r="BI47" s="124" t="s">
        <v>194</v>
      </c>
      <c r="BJ47" s="19"/>
    </row>
    <row r="48" spans="1:62" s="19" customFormat="1" ht="22.5" customHeight="1" x14ac:dyDescent="0.3">
      <c r="A48" s="17">
        <v>28</v>
      </c>
      <c r="B48" s="145" t="s">
        <v>107</v>
      </c>
      <c r="C48" s="96">
        <v>1950</v>
      </c>
      <c r="D48" s="67" t="s">
        <v>48</v>
      </c>
      <c r="E48" s="96">
        <v>4</v>
      </c>
      <c r="F48" s="96">
        <v>6</v>
      </c>
      <c r="G48" s="96">
        <v>60</v>
      </c>
      <c r="H48" s="96">
        <v>2</v>
      </c>
      <c r="I48" s="97">
        <v>58</v>
      </c>
      <c r="J48" s="97">
        <v>0</v>
      </c>
      <c r="K48" s="98">
        <v>7320.4</v>
      </c>
      <c r="L48" s="98">
        <v>4087.9</v>
      </c>
      <c r="M48" s="98">
        <v>74.3</v>
      </c>
      <c r="N48" s="98">
        <v>4013.6</v>
      </c>
      <c r="O48" s="97">
        <v>136</v>
      </c>
      <c r="P48" s="18"/>
      <c r="Q48" s="31"/>
      <c r="R48" s="168">
        <v>9067.6</v>
      </c>
      <c r="S48" s="165" t="s">
        <v>235</v>
      </c>
      <c r="T48" s="155">
        <v>45657</v>
      </c>
      <c r="U48" s="140"/>
      <c r="V48" s="140" t="s">
        <v>50</v>
      </c>
      <c r="W48" s="155"/>
      <c r="X48" s="140"/>
      <c r="Y48" s="140" t="s">
        <v>50</v>
      </c>
      <c r="Z48" s="155"/>
      <c r="AA48" s="140"/>
      <c r="AB48" s="140" t="s">
        <v>50</v>
      </c>
      <c r="AC48" s="156"/>
      <c r="AD48" s="140"/>
      <c r="AE48" s="140" t="s">
        <v>50</v>
      </c>
      <c r="AF48" s="155"/>
      <c r="AG48" s="140"/>
      <c r="AH48" s="140" t="s">
        <v>50</v>
      </c>
      <c r="AI48" s="155"/>
      <c r="AJ48" s="18">
        <v>30551</v>
      </c>
      <c r="AK48" s="18" t="s">
        <v>236</v>
      </c>
      <c r="AL48" s="156">
        <v>45657</v>
      </c>
      <c r="AM48" s="18"/>
      <c r="AN48" s="18" t="s">
        <v>50</v>
      </c>
      <c r="AO48" s="166"/>
      <c r="AP48" s="18"/>
      <c r="AQ48" s="18" t="s">
        <v>50</v>
      </c>
      <c r="AR48" s="159"/>
      <c r="AS48" s="18"/>
      <c r="AT48" s="18" t="s">
        <v>50</v>
      </c>
      <c r="AU48" s="159"/>
      <c r="AV48" s="18"/>
      <c r="AW48" s="18" t="s">
        <v>50</v>
      </c>
      <c r="AX48" s="156"/>
      <c r="AY48" s="156"/>
      <c r="AZ48" s="18" t="s">
        <v>50</v>
      </c>
      <c r="BA48" s="161"/>
      <c r="BB48" s="123" t="s">
        <v>50</v>
      </c>
      <c r="BC48" s="123" t="s">
        <v>237</v>
      </c>
      <c r="BD48" s="123" t="s">
        <v>238</v>
      </c>
      <c r="BE48" s="124" t="s">
        <v>227</v>
      </c>
      <c r="BF48" s="18" t="s">
        <v>50</v>
      </c>
      <c r="BG48" s="18" t="s">
        <v>50</v>
      </c>
      <c r="BH48" s="18" t="s">
        <v>50</v>
      </c>
      <c r="BI48" s="124" t="s">
        <v>227</v>
      </c>
    </row>
    <row r="49" spans="1:62" s="19" customFormat="1" ht="22.5" customHeight="1" x14ac:dyDescent="0.3">
      <c r="A49" s="17">
        <v>29</v>
      </c>
      <c r="B49" s="137" t="s">
        <v>70</v>
      </c>
      <c r="C49" s="33">
        <v>1962</v>
      </c>
      <c r="D49" s="34" t="s">
        <v>48</v>
      </c>
      <c r="E49" s="33">
        <v>3</v>
      </c>
      <c r="F49" s="33">
        <v>3</v>
      </c>
      <c r="G49" s="35">
        <v>36</v>
      </c>
      <c r="H49" s="33">
        <v>5</v>
      </c>
      <c r="I49" s="33">
        <v>31</v>
      </c>
      <c r="J49" s="33">
        <v>0</v>
      </c>
      <c r="K49" s="36">
        <v>2256.1999999999998</v>
      </c>
      <c r="L49" s="36">
        <v>1531</v>
      </c>
      <c r="M49" s="36">
        <v>107.6</v>
      </c>
      <c r="N49" s="36">
        <v>1423.4</v>
      </c>
      <c r="O49" s="33">
        <v>65</v>
      </c>
      <c r="P49" s="23"/>
      <c r="Q49" s="24"/>
      <c r="R49" s="164">
        <v>2942</v>
      </c>
      <c r="S49" s="165" t="s">
        <v>239</v>
      </c>
      <c r="T49" s="155">
        <v>45657</v>
      </c>
      <c r="U49" s="140"/>
      <c r="V49" s="140" t="s">
        <v>50</v>
      </c>
      <c r="W49" s="155"/>
      <c r="X49" s="140"/>
      <c r="Y49" s="140" t="s">
        <v>50</v>
      </c>
      <c r="Z49" s="155"/>
      <c r="AA49" s="140"/>
      <c r="AB49" s="140" t="s">
        <v>50</v>
      </c>
      <c r="AC49" s="156"/>
      <c r="AD49" s="140"/>
      <c r="AE49" s="140" t="s">
        <v>50</v>
      </c>
      <c r="AF49" s="155"/>
      <c r="AG49" s="140"/>
      <c r="AH49" s="140" t="s">
        <v>50</v>
      </c>
      <c r="AI49" s="155"/>
      <c r="AJ49" s="18"/>
      <c r="AK49" s="18" t="s">
        <v>50</v>
      </c>
      <c r="AL49" s="156"/>
      <c r="AM49" s="18"/>
      <c r="AN49" s="18" t="s">
        <v>50</v>
      </c>
      <c r="AO49" s="166"/>
      <c r="AP49" s="18"/>
      <c r="AQ49" s="18" t="s">
        <v>50</v>
      </c>
      <c r="AR49" s="159"/>
      <c r="AS49" s="18"/>
      <c r="AT49" s="18" t="s">
        <v>50</v>
      </c>
      <c r="AU49" s="159"/>
      <c r="AV49" s="18"/>
      <c r="AW49" s="18" t="s">
        <v>50</v>
      </c>
      <c r="AX49" s="156"/>
      <c r="AY49" s="156"/>
      <c r="AZ49" s="18" t="s">
        <v>50</v>
      </c>
      <c r="BA49" s="161"/>
      <c r="BB49" s="123" t="s">
        <v>50</v>
      </c>
      <c r="BC49" s="123" t="s">
        <v>240</v>
      </c>
      <c r="BD49" s="123" t="s">
        <v>241</v>
      </c>
      <c r="BE49" s="124" t="s">
        <v>228</v>
      </c>
      <c r="BF49" s="18" t="s">
        <v>50</v>
      </c>
      <c r="BG49" s="18" t="s">
        <v>50</v>
      </c>
      <c r="BH49" s="18" t="s">
        <v>50</v>
      </c>
      <c r="BI49" s="124" t="s">
        <v>228</v>
      </c>
    </row>
    <row r="50" spans="1:62" s="19" customFormat="1" ht="22.5" customHeight="1" x14ac:dyDescent="0.3">
      <c r="A50" s="17">
        <v>30</v>
      </c>
      <c r="B50" s="137" t="s">
        <v>108</v>
      </c>
      <c r="C50" s="33">
        <v>1952</v>
      </c>
      <c r="D50" s="34" t="s">
        <v>124</v>
      </c>
      <c r="E50" s="33">
        <v>2</v>
      </c>
      <c r="F50" s="33">
        <v>1</v>
      </c>
      <c r="G50" s="35">
        <v>8</v>
      </c>
      <c r="H50" s="33">
        <v>3</v>
      </c>
      <c r="I50" s="33">
        <v>5</v>
      </c>
      <c r="J50" s="33">
        <v>0</v>
      </c>
      <c r="K50" s="36">
        <v>394.3</v>
      </c>
      <c r="L50" s="36">
        <v>356.3</v>
      </c>
      <c r="M50" s="36">
        <v>150.80000000000001</v>
      </c>
      <c r="N50" s="36">
        <v>205.5</v>
      </c>
      <c r="O50" s="33">
        <v>29</v>
      </c>
      <c r="P50" s="23"/>
      <c r="Q50" s="24"/>
      <c r="R50" s="164"/>
      <c r="S50" s="165" t="s">
        <v>50</v>
      </c>
      <c r="T50" s="155"/>
      <c r="U50" s="140"/>
      <c r="V50" s="140" t="s">
        <v>50</v>
      </c>
      <c r="W50" s="155"/>
      <c r="X50" s="140"/>
      <c r="Y50" s="140" t="s">
        <v>50</v>
      </c>
      <c r="Z50" s="155"/>
      <c r="AA50" s="140"/>
      <c r="AB50" s="140" t="s">
        <v>50</v>
      </c>
      <c r="AC50" s="156"/>
      <c r="AD50" s="140"/>
      <c r="AE50" s="140" t="s">
        <v>50</v>
      </c>
      <c r="AF50" s="155"/>
      <c r="AG50" s="140"/>
      <c r="AH50" s="140" t="s">
        <v>50</v>
      </c>
      <c r="AI50" s="155"/>
      <c r="AJ50" s="18">
        <v>2707</v>
      </c>
      <c r="AK50" s="18" t="s">
        <v>229</v>
      </c>
      <c r="AL50" s="156">
        <v>45657</v>
      </c>
      <c r="AM50" s="18"/>
      <c r="AN50" s="18" t="s">
        <v>50</v>
      </c>
      <c r="AO50" s="166"/>
      <c r="AP50" s="18"/>
      <c r="AQ50" s="18" t="s">
        <v>50</v>
      </c>
      <c r="AR50" s="159"/>
      <c r="AS50" s="18"/>
      <c r="AT50" s="18" t="s">
        <v>50</v>
      </c>
      <c r="AU50" s="159"/>
      <c r="AV50" s="18"/>
      <c r="AW50" s="18" t="s">
        <v>50</v>
      </c>
      <c r="AX50" s="156"/>
      <c r="AY50" s="156"/>
      <c r="AZ50" s="18" t="s">
        <v>50</v>
      </c>
      <c r="BA50" s="161"/>
      <c r="BB50" s="123" t="s">
        <v>50</v>
      </c>
      <c r="BC50" s="123" t="s">
        <v>50</v>
      </c>
      <c r="BD50" s="123" t="s">
        <v>50</v>
      </c>
      <c r="BE50" s="124" t="s">
        <v>229</v>
      </c>
      <c r="BF50" s="18" t="s">
        <v>50</v>
      </c>
      <c r="BG50" s="18" t="s">
        <v>50</v>
      </c>
      <c r="BH50" s="18" t="s">
        <v>50</v>
      </c>
      <c r="BI50" s="124" t="s">
        <v>229</v>
      </c>
    </row>
    <row r="51" spans="1:62" s="19" customFormat="1" ht="22.5" customHeight="1" x14ac:dyDescent="0.3">
      <c r="A51" s="17">
        <v>31</v>
      </c>
      <c r="B51" s="137" t="s">
        <v>109</v>
      </c>
      <c r="C51" s="33">
        <v>1950</v>
      </c>
      <c r="D51" s="34" t="s">
        <v>124</v>
      </c>
      <c r="E51" s="33">
        <v>2</v>
      </c>
      <c r="F51" s="33">
        <v>1</v>
      </c>
      <c r="G51" s="35">
        <v>8</v>
      </c>
      <c r="H51" s="33">
        <v>1</v>
      </c>
      <c r="I51" s="33">
        <v>7</v>
      </c>
      <c r="J51" s="33">
        <v>0</v>
      </c>
      <c r="K51" s="36">
        <v>490.09999999999997</v>
      </c>
      <c r="L51" s="36">
        <v>450.2</v>
      </c>
      <c r="M51" s="36">
        <v>51.4</v>
      </c>
      <c r="N51" s="36">
        <v>398.8</v>
      </c>
      <c r="O51" s="33">
        <v>21</v>
      </c>
      <c r="P51" s="23"/>
      <c r="Q51" s="24"/>
      <c r="R51" s="164"/>
      <c r="S51" s="165" t="s">
        <v>50</v>
      </c>
      <c r="T51" s="155"/>
      <c r="U51" s="140"/>
      <c r="V51" s="140" t="s">
        <v>50</v>
      </c>
      <c r="W51" s="155"/>
      <c r="X51" s="140"/>
      <c r="Y51" s="140" t="s">
        <v>50</v>
      </c>
      <c r="Z51" s="155"/>
      <c r="AA51" s="140"/>
      <c r="AB51" s="140" t="s">
        <v>50</v>
      </c>
      <c r="AC51" s="156"/>
      <c r="AD51" s="140"/>
      <c r="AE51" s="140" t="s">
        <v>50</v>
      </c>
      <c r="AF51" s="155"/>
      <c r="AG51" s="140"/>
      <c r="AH51" s="140" t="s">
        <v>50</v>
      </c>
      <c r="AI51" s="155"/>
      <c r="AJ51" s="18">
        <v>2964</v>
      </c>
      <c r="AK51" s="18" t="s">
        <v>230</v>
      </c>
      <c r="AL51" s="156">
        <v>45657</v>
      </c>
      <c r="AM51" s="18"/>
      <c r="AN51" s="18" t="s">
        <v>50</v>
      </c>
      <c r="AO51" s="166"/>
      <c r="AP51" s="18"/>
      <c r="AQ51" s="18" t="s">
        <v>50</v>
      </c>
      <c r="AR51" s="159"/>
      <c r="AS51" s="18"/>
      <c r="AT51" s="18" t="s">
        <v>50</v>
      </c>
      <c r="AU51" s="159"/>
      <c r="AV51" s="18"/>
      <c r="AW51" s="18" t="s">
        <v>50</v>
      </c>
      <c r="AX51" s="156"/>
      <c r="AY51" s="156"/>
      <c r="AZ51" s="18" t="s">
        <v>50</v>
      </c>
      <c r="BA51" s="161"/>
      <c r="BB51" s="123" t="s">
        <v>50</v>
      </c>
      <c r="BC51" s="123" t="s">
        <v>50</v>
      </c>
      <c r="BD51" s="123" t="s">
        <v>50</v>
      </c>
      <c r="BE51" s="124" t="s">
        <v>230</v>
      </c>
      <c r="BF51" s="18" t="s">
        <v>50</v>
      </c>
      <c r="BG51" s="18" t="s">
        <v>50</v>
      </c>
      <c r="BH51" s="18" t="s">
        <v>50</v>
      </c>
      <c r="BI51" s="124" t="s">
        <v>230</v>
      </c>
    </row>
    <row r="52" spans="1:62" s="19" customFormat="1" ht="22.5" customHeight="1" x14ac:dyDescent="0.3">
      <c r="A52" s="17">
        <v>32</v>
      </c>
      <c r="B52" s="137" t="s">
        <v>110</v>
      </c>
      <c r="C52" s="33">
        <v>1950</v>
      </c>
      <c r="D52" s="34" t="s">
        <v>124</v>
      </c>
      <c r="E52" s="33">
        <v>2</v>
      </c>
      <c r="F52" s="33">
        <v>1</v>
      </c>
      <c r="G52" s="35">
        <v>8</v>
      </c>
      <c r="H52" s="33">
        <v>2</v>
      </c>
      <c r="I52" s="33">
        <v>6</v>
      </c>
      <c r="J52" s="33">
        <v>0</v>
      </c>
      <c r="K52" s="36">
        <v>480.7</v>
      </c>
      <c r="L52" s="36">
        <v>440.79999999999995</v>
      </c>
      <c r="M52" s="36">
        <v>103.4</v>
      </c>
      <c r="N52" s="36">
        <v>337.4</v>
      </c>
      <c r="O52" s="33">
        <v>22</v>
      </c>
      <c r="P52" s="23"/>
      <c r="Q52" s="24"/>
      <c r="R52" s="164"/>
      <c r="S52" s="165" t="s">
        <v>50</v>
      </c>
      <c r="T52" s="155"/>
      <c r="U52" s="140"/>
      <c r="V52" s="140" t="s">
        <v>50</v>
      </c>
      <c r="W52" s="155"/>
      <c r="X52" s="140"/>
      <c r="Y52" s="140" t="s">
        <v>50</v>
      </c>
      <c r="Z52" s="155"/>
      <c r="AA52" s="140"/>
      <c r="AB52" s="140" t="s">
        <v>50</v>
      </c>
      <c r="AC52" s="156"/>
      <c r="AD52" s="140"/>
      <c r="AE52" s="140" t="s">
        <v>50</v>
      </c>
      <c r="AF52" s="155"/>
      <c r="AG52" s="140"/>
      <c r="AH52" s="140" t="s">
        <v>50</v>
      </c>
      <c r="AI52" s="155"/>
      <c r="AJ52" s="18">
        <v>3417</v>
      </c>
      <c r="AK52" s="18" t="s">
        <v>231</v>
      </c>
      <c r="AL52" s="156">
        <v>45657</v>
      </c>
      <c r="AM52" s="18"/>
      <c r="AN52" s="18" t="s">
        <v>50</v>
      </c>
      <c r="AO52" s="166"/>
      <c r="AP52" s="18"/>
      <c r="AQ52" s="18" t="s">
        <v>50</v>
      </c>
      <c r="AR52" s="159"/>
      <c r="AS52" s="18"/>
      <c r="AT52" s="18" t="s">
        <v>50</v>
      </c>
      <c r="AU52" s="159"/>
      <c r="AV52" s="18"/>
      <c r="AW52" s="18" t="s">
        <v>50</v>
      </c>
      <c r="AX52" s="156"/>
      <c r="AY52" s="156"/>
      <c r="AZ52" s="18" t="s">
        <v>50</v>
      </c>
      <c r="BA52" s="161"/>
      <c r="BB52" s="123" t="s">
        <v>50</v>
      </c>
      <c r="BC52" s="123" t="s">
        <v>50</v>
      </c>
      <c r="BD52" s="123" t="s">
        <v>50</v>
      </c>
      <c r="BE52" s="124" t="s">
        <v>231</v>
      </c>
      <c r="BF52" s="18" t="s">
        <v>50</v>
      </c>
      <c r="BG52" s="18" t="s">
        <v>50</v>
      </c>
      <c r="BH52" s="18" t="s">
        <v>50</v>
      </c>
      <c r="BI52" s="124" t="s">
        <v>231</v>
      </c>
    </row>
    <row r="53" spans="1:62" s="19" customFormat="1" ht="22.5" customHeight="1" x14ac:dyDescent="0.3">
      <c r="A53" s="17">
        <v>33</v>
      </c>
      <c r="B53" s="137" t="s">
        <v>111</v>
      </c>
      <c r="C53" s="33">
        <v>1950</v>
      </c>
      <c r="D53" s="34" t="s">
        <v>124</v>
      </c>
      <c r="E53" s="33">
        <v>2</v>
      </c>
      <c r="F53" s="33">
        <v>1</v>
      </c>
      <c r="G53" s="35">
        <v>9</v>
      </c>
      <c r="H53" s="33">
        <v>0</v>
      </c>
      <c r="I53" s="33">
        <v>9</v>
      </c>
      <c r="J53" s="33">
        <v>0</v>
      </c>
      <c r="K53" s="36">
        <v>486.2</v>
      </c>
      <c r="L53" s="36">
        <v>372.5</v>
      </c>
      <c r="M53" s="36">
        <v>0</v>
      </c>
      <c r="N53" s="36">
        <v>372.5</v>
      </c>
      <c r="O53" s="33">
        <v>13</v>
      </c>
      <c r="P53" s="23"/>
      <c r="Q53" s="24"/>
      <c r="R53" s="164"/>
      <c r="S53" s="165" t="s">
        <v>50</v>
      </c>
      <c r="T53" s="155"/>
      <c r="U53" s="140"/>
      <c r="V53" s="140" t="s">
        <v>50</v>
      </c>
      <c r="W53" s="155"/>
      <c r="X53" s="140">
        <v>323.22000000000003</v>
      </c>
      <c r="Y53" s="140" t="s">
        <v>242</v>
      </c>
      <c r="Z53" s="155">
        <v>45657</v>
      </c>
      <c r="AA53" s="140"/>
      <c r="AB53" s="140" t="s">
        <v>50</v>
      </c>
      <c r="AC53" s="156"/>
      <c r="AD53" s="140"/>
      <c r="AE53" s="140" t="s">
        <v>50</v>
      </c>
      <c r="AF53" s="155"/>
      <c r="AG53" s="140"/>
      <c r="AH53" s="140" t="s">
        <v>50</v>
      </c>
      <c r="AI53" s="155"/>
      <c r="AJ53" s="18">
        <v>3671</v>
      </c>
      <c r="AK53" s="18" t="s">
        <v>243</v>
      </c>
      <c r="AL53" s="156">
        <v>45657</v>
      </c>
      <c r="AM53" s="18"/>
      <c r="AN53" s="18" t="s">
        <v>50</v>
      </c>
      <c r="AO53" s="166"/>
      <c r="AP53" s="18"/>
      <c r="AQ53" s="18" t="s">
        <v>50</v>
      </c>
      <c r="AR53" s="159"/>
      <c r="AS53" s="18"/>
      <c r="AT53" s="18" t="s">
        <v>50</v>
      </c>
      <c r="AU53" s="159"/>
      <c r="AV53" s="18"/>
      <c r="AW53" s="18" t="s">
        <v>50</v>
      </c>
      <c r="AX53" s="156"/>
      <c r="AY53" s="156"/>
      <c r="AZ53" s="18" t="s">
        <v>50</v>
      </c>
      <c r="BA53" s="161"/>
      <c r="BB53" s="123" t="s">
        <v>50</v>
      </c>
      <c r="BC53" s="123" t="s">
        <v>244</v>
      </c>
      <c r="BD53" s="123" t="s">
        <v>245</v>
      </c>
      <c r="BE53" s="124" t="s">
        <v>232</v>
      </c>
      <c r="BF53" s="18" t="s">
        <v>50</v>
      </c>
      <c r="BG53" s="18" t="s">
        <v>50</v>
      </c>
      <c r="BH53" s="18" t="s">
        <v>50</v>
      </c>
      <c r="BI53" s="124" t="s">
        <v>232</v>
      </c>
    </row>
    <row r="54" spans="1:62" s="19" customFormat="1" ht="22.5" customHeight="1" x14ac:dyDescent="0.3">
      <c r="A54" s="17">
        <v>34</v>
      </c>
      <c r="B54" s="137" t="s">
        <v>112</v>
      </c>
      <c r="C54" s="33">
        <v>1956</v>
      </c>
      <c r="D54" s="34" t="s">
        <v>48</v>
      </c>
      <c r="E54" s="33">
        <v>2</v>
      </c>
      <c r="F54" s="33">
        <v>1</v>
      </c>
      <c r="G54" s="35">
        <v>8</v>
      </c>
      <c r="H54" s="33">
        <v>1</v>
      </c>
      <c r="I54" s="33">
        <v>7</v>
      </c>
      <c r="J54" s="33">
        <v>0</v>
      </c>
      <c r="K54" s="36">
        <v>420.4</v>
      </c>
      <c r="L54" s="36">
        <v>379.40000000000003</v>
      </c>
      <c r="M54" s="36">
        <v>44.1</v>
      </c>
      <c r="N54" s="36">
        <v>335.3</v>
      </c>
      <c r="O54" s="33">
        <v>16</v>
      </c>
      <c r="P54" s="23"/>
      <c r="Q54" s="24"/>
      <c r="R54" s="164"/>
      <c r="S54" s="165" t="s">
        <v>50</v>
      </c>
      <c r="T54" s="155"/>
      <c r="U54" s="140"/>
      <c r="V54" s="140" t="s">
        <v>50</v>
      </c>
      <c r="W54" s="155"/>
      <c r="X54" s="140"/>
      <c r="Y54" s="140" t="s">
        <v>50</v>
      </c>
      <c r="Z54" s="155"/>
      <c r="AA54" s="140"/>
      <c r="AB54" s="140" t="s">
        <v>50</v>
      </c>
      <c r="AC54" s="156"/>
      <c r="AD54" s="140">
        <v>8.08</v>
      </c>
      <c r="AE54" s="140" t="s">
        <v>246</v>
      </c>
      <c r="AF54" s="155">
        <v>45657</v>
      </c>
      <c r="AG54" s="140"/>
      <c r="AH54" s="140" t="s">
        <v>50</v>
      </c>
      <c r="AI54" s="155"/>
      <c r="AJ54" s="18">
        <v>2493</v>
      </c>
      <c r="AK54" s="18" t="s">
        <v>247</v>
      </c>
      <c r="AL54" s="156">
        <v>45657</v>
      </c>
      <c r="AM54" s="18"/>
      <c r="AN54" s="18" t="s">
        <v>50</v>
      </c>
      <c r="AO54" s="166"/>
      <c r="AP54" s="18"/>
      <c r="AQ54" s="18" t="s">
        <v>50</v>
      </c>
      <c r="AR54" s="159"/>
      <c r="AS54" s="18"/>
      <c r="AT54" s="18" t="s">
        <v>50</v>
      </c>
      <c r="AU54" s="159"/>
      <c r="AV54" s="18"/>
      <c r="AW54" s="18" t="s">
        <v>50</v>
      </c>
      <c r="AX54" s="156"/>
      <c r="AY54" s="156"/>
      <c r="AZ54" s="18" t="s">
        <v>50</v>
      </c>
      <c r="BA54" s="161"/>
      <c r="BB54" s="123" t="s">
        <v>50</v>
      </c>
      <c r="BC54" s="123" t="s">
        <v>248</v>
      </c>
      <c r="BD54" s="123" t="s">
        <v>249</v>
      </c>
      <c r="BE54" s="124" t="s">
        <v>233</v>
      </c>
      <c r="BF54" s="18" t="s">
        <v>50</v>
      </c>
      <c r="BG54" s="18" t="s">
        <v>50</v>
      </c>
      <c r="BH54" s="18" t="s">
        <v>50</v>
      </c>
      <c r="BI54" s="124" t="s">
        <v>233</v>
      </c>
    </row>
    <row r="55" spans="1:62" s="19" customFormat="1" ht="22.5" customHeight="1" x14ac:dyDescent="0.3">
      <c r="A55" s="17">
        <v>35</v>
      </c>
      <c r="B55" s="137" t="s">
        <v>113</v>
      </c>
      <c r="C55" s="33">
        <v>1950</v>
      </c>
      <c r="D55" s="34" t="s">
        <v>124</v>
      </c>
      <c r="E55" s="33">
        <v>2</v>
      </c>
      <c r="F55" s="33">
        <v>2</v>
      </c>
      <c r="G55" s="35">
        <v>18</v>
      </c>
      <c r="H55" s="33">
        <v>4</v>
      </c>
      <c r="I55" s="33">
        <v>14</v>
      </c>
      <c r="J55" s="33">
        <v>0</v>
      </c>
      <c r="K55" s="36">
        <v>771.2</v>
      </c>
      <c r="L55" s="36">
        <v>688</v>
      </c>
      <c r="M55" s="36">
        <v>141.30000000000001</v>
      </c>
      <c r="N55" s="36">
        <v>546.70000000000005</v>
      </c>
      <c r="O55" s="33">
        <v>47</v>
      </c>
      <c r="P55" s="23"/>
      <c r="Q55" s="24"/>
      <c r="R55" s="164"/>
      <c r="S55" s="165" t="s">
        <v>50</v>
      </c>
      <c r="T55" s="155"/>
      <c r="U55" s="140"/>
      <c r="V55" s="140" t="s">
        <v>50</v>
      </c>
      <c r="W55" s="155"/>
      <c r="X55" s="140"/>
      <c r="Y55" s="140" t="s">
        <v>50</v>
      </c>
      <c r="Z55" s="155"/>
      <c r="AA55" s="140"/>
      <c r="AB55" s="140" t="s">
        <v>50</v>
      </c>
      <c r="AC55" s="156"/>
      <c r="AD55" s="140">
        <v>10</v>
      </c>
      <c r="AE55" s="140" t="s">
        <v>250</v>
      </c>
      <c r="AF55" s="155">
        <v>45657</v>
      </c>
      <c r="AG55" s="140"/>
      <c r="AH55" s="140" t="s">
        <v>50</v>
      </c>
      <c r="AI55" s="155"/>
      <c r="AJ55" s="18">
        <v>5019</v>
      </c>
      <c r="AK55" s="18" t="s">
        <v>251</v>
      </c>
      <c r="AL55" s="156">
        <v>45657</v>
      </c>
      <c r="AM55" s="18"/>
      <c r="AN55" s="18" t="s">
        <v>50</v>
      </c>
      <c r="AO55" s="166"/>
      <c r="AP55" s="18"/>
      <c r="AQ55" s="18" t="s">
        <v>50</v>
      </c>
      <c r="AR55" s="159"/>
      <c r="AS55" s="18"/>
      <c r="AT55" s="18" t="s">
        <v>50</v>
      </c>
      <c r="AU55" s="159"/>
      <c r="AV55" s="18"/>
      <c r="AW55" s="18" t="s">
        <v>50</v>
      </c>
      <c r="AX55" s="156"/>
      <c r="AY55" s="156"/>
      <c r="AZ55" s="18" t="s">
        <v>50</v>
      </c>
      <c r="BA55" s="161"/>
      <c r="BB55" s="123" t="s">
        <v>50</v>
      </c>
      <c r="BC55" s="123" t="s">
        <v>252</v>
      </c>
      <c r="BD55" s="123" t="s">
        <v>253</v>
      </c>
      <c r="BE55" s="124" t="s">
        <v>234</v>
      </c>
      <c r="BF55" s="18" t="s">
        <v>50</v>
      </c>
      <c r="BG55" s="18" t="s">
        <v>50</v>
      </c>
      <c r="BH55" s="18" t="s">
        <v>50</v>
      </c>
      <c r="BI55" s="124" t="s">
        <v>234</v>
      </c>
    </row>
    <row r="56" spans="1:62" s="19" customFormat="1" ht="42" customHeight="1" x14ac:dyDescent="0.3">
      <c r="A56" s="17">
        <v>36</v>
      </c>
      <c r="B56" s="137" t="s">
        <v>114</v>
      </c>
      <c r="C56" s="33">
        <v>1951</v>
      </c>
      <c r="D56" s="34" t="s">
        <v>86</v>
      </c>
      <c r="E56" s="33">
        <v>2</v>
      </c>
      <c r="F56" s="33">
        <v>1</v>
      </c>
      <c r="G56" s="35">
        <v>18</v>
      </c>
      <c r="H56" s="33">
        <v>2</v>
      </c>
      <c r="I56" s="33">
        <v>16</v>
      </c>
      <c r="J56" s="33">
        <v>0</v>
      </c>
      <c r="K56" s="36">
        <v>443.7</v>
      </c>
      <c r="L56" s="36">
        <v>405.2</v>
      </c>
      <c r="M56" s="36">
        <v>43.1</v>
      </c>
      <c r="N56" s="36">
        <v>362.09999999999997</v>
      </c>
      <c r="O56" s="33">
        <v>20</v>
      </c>
      <c r="P56" s="23" t="s">
        <v>122</v>
      </c>
      <c r="Q56" s="24">
        <v>2018</v>
      </c>
      <c r="R56" s="164"/>
      <c r="S56" s="165" t="s">
        <v>50</v>
      </c>
      <c r="T56" s="155"/>
      <c r="U56" s="140"/>
      <c r="V56" s="140" t="s">
        <v>50</v>
      </c>
      <c r="W56" s="155"/>
      <c r="X56" s="140">
        <v>474.5</v>
      </c>
      <c r="Y56" s="140" t="s">
        <v>136</v>
      </c>
      <c r="Z56" s="155">
        <v>45657</v>
      </c>
      <c r="AA56" s="140"/>
      <c r="AB56" s="140" t="s">
        <v>50</v>
      </c>
      <c r="AC56" s="156"/>
      <c r="AD56" s="140"/>
      <c r="AE56" s="140" t="s">
        <v>50</v>
      </c>
      <c r="AF56" s="155"/>
      <c r="AG56" s="140"/>
      <c r="AH56" s="140" t="s">
        <v>50</v>
      </c>
      <c r="AI56" s="155"/>
      <c r="AJ56" s="18"/>
      <c r="AK56" s="18" t="s">
        <v>50</v>
      </c>
      <c r="AL56" s="156"/>
      <c r="AM56" s="18"/>
      <c r="AN56" s="18" t="s">
        <v>50</v>
      </c>
      <c r="AO56" s="166"/>
      <c r="AP56" s="18"/>
      <c r="AQ56" s="18" t="s">
        <v>50</v>
      </c>
      <c r="AR56" s="159"/>
      <c r="AS56" s="18"/>
      <c r="AT56" s="18" t="s">
        <v>50</v>
      </c>
      <c r="AU56" s="159"/>
      <c r="AV56" s="18"/>
      <c r="AW56" s="18" t="s">
        <v>50</v>
      </c>
      <c r="AX56" s="156"/>
      <c r="AY56" s="156"/>
      <c r="AZ56" s="18" t="s">
        <v>50</v>
      </c>
      <c r="BA56" s="161"/>
      <c r="BB56" s="123" t="s">
        <v>50</v>
      </c>
      <c r="BC56" s="123" t="s">
        <v>144</v>
      </c>
      <c r="BD56" s="123" t="s">
        <v>145</v>
      </c>
      <c r="BE56" s="124" t="s">
        <v>131</v>
      </c>
      <c r="BF56" s="18" t="s">
        <v>50</v>
      </c>
      <c r="BG56" s="18" t="s">
        <v>50</v>
      </c>
      <c r="BH56" s="18" t="s">
        <v>50</v>
      </c>
      <c r="BI56" s="124" t="s">
        <v>131</v>
      </c>
    </row>
    <row r="57" spans="1:62" s="19" customFormat="1" ht="42.75" customHeight="1" x14ac:dyDescent="0.3">
      <c r="A57" s="17">
        <v>37</v>
      </c>
      <c r="B57" s="137" t="s">
        <v>115</v>
      </c>
      <c r="C57" s="33">
        <v>1953</v>
      </c>
      <c r="D57" s="34" t="s">
        <v>86</v>
      </c>
      <c r="E57" s="33">
        <v>2</v>
      </c>
      <c r="F57" s="33">
        <v>2</v>
      </c>
      <c r="G57" s="35">
        <v>12</v>
      </c>
      <c r="H57" s="33">
        <v>3</v>
      </c>
      <c r="I57" s="33">
        <v>9</v>
      </c>
      <c r="J57" s="33">
        <v>0</v>
      </c>
      <c r="K57" s="36">
        <v>1095.3</v>
      </c>
      <c r="L57" s="36">
        <v>606</v>
      </c>
      <c r="M57" s="36">
        <v>85.7</v>
      </c>
      <c r="N57" s="36">
        <v>520.29999999999995</v>
      </c>
      <c r="O57" s="33">
        <v>24</v>
      </c>
      <c r="P57" s="23" t="s">
        <v>122</v>
      </c>
      <c r="Q57" s="24">
        <v>2017</v>
      </c>
      <c r="R57" s="164"/>
      <c r="S57" s="165" t="s">
        <v>50</v>
      </c>
      <c r="T57" s="155"/>
      <c r="U57" s="140"/>
      <c r="V57" s="140" t="s">
        <v>50</v>
      </c>
      <c r="W57" s="155"/>
      <c r="X57" s="140">
        <v>444.16</v>
      </c>
      <c r="Y57" s="140" t="s">
        <v>257</v>
      </c>
      <c r="Z57" s="155">
        <v>45657</v>
      </c>
      <c r="AA57" s="140"/>
      <c r="AB57" s="140" t="s">
        <v>50</v>
      </c>
      <c r="AC57" s="156"/>
      <c r="AD57" s="140"/>
      <c r="AE57" s="140" t="s">
        <v>50</v>
      </c>
      <c r="AF57" s="155"/>
      <c r="AG57" s="140"/>
      <c r="AH57" s="140" t="s">
        <v>50</v>
      </c>
      <c r="AI57" s="155"/>
      <c r="AJ57" s="18"/>
      <c r="AK57" s="18" t="s">
        <v>50</v>
      </c>
      <c r="AL57" s="156"/>
      <c r="AM57" s="18"/>
      <c r="AN57" s="18" t="s">
        <v>50</v>
      </c>
      <c r="AO57" s="166"/>
      <c r="AP57" s="18"/>
      <c r="AQ57" s="18" t="s">
        <v>50</v>
      </c>
      <c r="AR57" s="159"/>
      <c r="AS57" s="18"/>
      <c r="AT57" s="18" t="s">
        <v>50</v>
      </c>
      <c r="AU57" s="159"/>
      <c r="AV57" s="18"/>
      <c r="AW57" s="18" t="s">
        <v>50</v>
      </c>
      <c r="AX57" s="156"/>
      <c r="AY57" s="156"/>
      <c r="AZ57" s="18" t="s">
        <v>50</v>
      </c>
      <c r="BA57" s="161"/>
      <c r="BB57" s="123" t="s">
        <v>50</v>
      </c>
      <c r="BC57" s="123" t="s">
        <v>258</v>
      </c>
      <c r="BD57" s="123" t="s">
        <v>259</v>
      </c>
      <c r="BE57" s="124" t="s">
        <v>254</v>
      </c>
      <c r="BF57" s="18" t="s">
        <v>50</v>
      </c>
      <c r="BG57" s="18" t="s">
        <v>50</v>
      </c>
      <c r="BH57" s="18" t="s">
        <v>50</v>
      </c>
      <c r="BI57" s="124" t="s">
        <v>254</v>
      </c>
    </row>
    <row r="58" spans="1:62" s="19" customFormat="1" ht="38.25" customHeight="1" x14ac:dyDescent="0.3">
      <c r="A58" s="17">
        <v>38</v>
      </c>
      <c r="B58" s="137" t="s">
        <v>116</v>
      </c>
      <c r="C58" s="33">
        <v>1951</v>
      </c>
      <c r="D58" s="34" t="s">
        <v>86</v>
      </c>
      <c r="E58" s="33">
        <v>2</v>
      </c>
      <c r="F58" s="33">
        <v>1</v>
      </c>
      <c r="G58" s="35">
        <v>8</v>
      </c>
      <c r="H58" s="33">
        <v>3</v>
      </c>
      <c r="I58" s="33">
        <v>5</v>
      </c>
      <c r="J58" s="33">
        <v>0</v>
      </c>
      <c r="K58" s="36">
        <v>764.32</v>
      </c>
      <c r="L58" s="36">
        <v>421.92</v>
      </c>
      <c r="M58" s="36">
        <v>96.9</v>
      </c>
      <c r="N58" s="36">
        <v>325.02</v>
      </c>
      <c r="O58" s="33">
        <v>19</v>
      </c>
      <c r="P58" s="23" t="s">
        <v>122</v>
      </c>
      <c r="Q58" s="24">
        <v>2017</v>
      </c>
      <c r="R58" s="164"/>
      <c r="S58" s="165" t="s">
        <v>50</v>
      </c>
      <c r="T58" s="155"/>
      <c r="U58" s="140"/>
      <c r="V58" s="140" t="s">
        <v>50</v>
      </c>
      <c r="W58" s="155"/>
      <c r="X58" s="140">
        <v>300.58</v>
      </c>
      <c r="Y58" s="140" t="s">
        <v>260</v>
      </c>
      <c r="Z58" s="155">
        <v>45657</v>
      </c>
      <c r="AA58" s="140"/>
      <c r="AB58" s="140" t="s">
        <v>50</v>
      </c>
      <c r="AC58" s="156"/>
      <c r="AD58" s="140"/>
      <c r="AE58" s="140" t="s">
        <v>50</v>
      </c>
      <c r="AF58" s="155"/>
      <c r="AG58" s="140"/>
      <c r="AH58" s="140" t="s">
        <v>50</v>
      </c>
      <c r="AI58" s="155"/>
      <c r="AJ58" s="18"/>
      <c r="AK58" s="18" t="s">
        <v>50</v>
      </c>
      <c r="AL58" s="156"/>
      <c r="AM58" s="18"/>
      <c r="AN58" s="18" t="s">
        <v>50</v>
      </c>
      <c r="AO58" s="166"/>
      <c r="AP58" s="18"/>
      <c r="AQ58" s="18" t="s">
        <v>50</v>
      </c>
      <c r="AR58" s="159"/>
      <c r="AS58" s="18"/>
      <c r="AT58" s="18" t="s">
        <v>50</v>
      </c>
      <c r="AU58" s="159"/>
      <c r="AV58" s="18"/>
      <c r="AW58" s="18" t="s">
        <v>50</v>
      </c>
      <c r="AX58" s="156"/>
      <c r="AY58" s="156"/>
      <c r="AZ58" s="18" t="s">
        <v>50</v>
      </c>
      <c r="BA58" s="161"/>
      <c r="BB58" s="123" t="s">
        <v>50</v>
      </c>
      <c r="BC58" s="123" t="s">
        <v>261</v>
      </c>
      <c r="BD58" s="123" t="s">
        <v>262</v>
      </c>
      <c r="BE58" s="124" t="s">
        <v>255</v>
      </c>
      <c r="BF58" s="18" t="s">
        <v>50</v>
      </c>
      <c r="BG58" s="18" t="s">
        <v>50</v>
      </c>
      <c r="BH58" s="18" t="s">
        <v>50</v>
      </c>
      <c r="BI58" s="124" t="s">
        <v>255</v>
      </c>
    </row>
    <row r="59" spans="1:62" s="19" customFormat="1" ht="41.25" customHeight="1" x14ac:dyDescent="0.3">
      <c r="A59" s="17">
        <v>39</v>
      </c>
      <c r="B59" s="137" t="s">
        <v>117</v>
      </c>
      <c r="C59" s="33">
        <v>1953</v>
      </c>
      <c r="D59" s="34" t="s">
        <v>86</v>
      </c>
      <c r="E59" s="33">
        <v>2</v>
      </c>
      <c r="F59" s="33">
        <v>2</v>
      </c>
      <c r="G59" s="35">
        <v>12</v>
      </c>
      <c r="H59" s="33">
        <v>6</v>
      </c>
      <c r="I59" s="33">
        <v>6</v>
      </c>
      <c r="J59" s="33">
        <v>0</v>
      </c>
      <c r="K59" s="36">
        <v>667.3</v>
      </c>
      <c r="L59" s="36">
        <v>608.5</v>
      </c>
      <c r="M59" s="36">
        <v>196.9</v>
      </c>
      <c r="N59" s="36">
        <v>411.6</v>
      </c>
      <c r="O59" s="33">
        <v>35</v>
      </c>
      <c r="P59" s="23" t="s">
        <v>122</v>
      </c>
      <c r="Q59" s="24">
        <v>2018</v>
      </c>
      <c r="R59" s="164"/>
      <c r="S59" s="165" t="s">
        <v>50</v>
      </c>
      <c r="T59" s="155"/>
      <c r="U59" s="140"/>
      <c r="V59" s="140" t="s">
        <v>50</v>
      </c>
      <c r="W59" s="155"/>
      <c r="X59" s="140">
        <v>441.55</v>
      </c>
      <c r="Y59" s="140" t="s">
        <v>263</v>
      </c>
      <c r="Z59" s="155">
        <v>45657</v>
      </c>
      <c r="AA59" s="140"/>
      <c r="AB59" s="140" t="s">
        <v>50</v>
      </c>
      <c r="AC59" s="156"/>
      <c r="AD59" s="140"/>
      <c r="AE59" s="140" t="s">
        <v>50</v>
      </c>
      <c r="AF59" s="155"/>
      <c r="AG59" s="140"/>
      <c r="AH59" s="140" t="s">
        <v>50</v>
      </c>
      <c r="AI59" s="155"/>
      <c r="AJ59" s="18"/>
      <c r="AK59" s="18" t="s">
        <v>50</v>
      </c>
      <c r="AL59" s="156"/>
      <c r="AM59" s="18"/>
      <c r="AN59" s="18" t="s">
        <v>50</v>
      </c>
      <c r="AO59" s="166"/>
      <c r="AP59" s="18"/>
      <c r="AQ59" s="18" t="s">
        <v>50</v>
      </c>
      <c r="AR59" s="159"/>
      <c r="AS59" s="18"/>
      <c r="AT59" s="18" t="s">
        <v>50</v>
      </c>
      <c r="AU59" s="159"/>
      <c r="AV59" s="18"/>
      <c r="AW59" s="18" t="s">
        <v>50</v>
      </c>
      <c r="AX59" s="156"/>
      <c r="AY59" s="156"/>
      <c r="AZ59" s="18" t="s">
        <v>50</v>
      </c>
      <c r="BA59" s="161"/>
      <c r="BB59" s="123" t="s">
        <v>50</v>
      </c>
      <c r="BC59" s="123" t="s">
        <v>264</v>
      </c>
      <c r="BD59" s="123" t="s">
        <v>265</v>
      </c>
      <c r="BE59" s="124" t="s">
        <v>256</v>
      </c>
      <c r="BF59" s="18" t="s">
        <v>50</v>
      </c>
      <c r="BG59" s="18" t="s">
        <v>50</v>
      </c>
      <c r="BH59" s="18" t="s">
        <v>50</v>
      </c>
      <c r="BI59" s="124" t="s">
        <v>256</v>
      </c>
    </row>
    <row r="60" spans="1:62" s="40" customFormat="1" ht="22.5" customHeight="1" x14ac:dyDescent="0.3">
      <c r="A60" s="17">
        <v>40</v>
      </c>
      <c r="B60" s="137" t="s">
        <v>71</v>
      </c>
      <c r="C60" s="20">
        <v>1960</v>
      </c>
      <c r="D60" s="34" t="s">
        <v>48</v>
      </c>
      <c r="E60" s="20">
        <v>4</v>
      </c>
      <c r="F60" s="20">
        <v>3</v>
      </c>
      <c r="G60" s="20">
        <v>48</v>
      </c>
      <c r="H60" s="20">
        <v>2</v>
      </c>
      <c r="I60" s="20">
        <v>46</v>
      </c>
      <c r="J60" s="20">
        <v>0</v>
      </c>
      <c r="K60" s="22">
        <v>2797.6</v>
      </c>
      <c r="L60" s="22">
        <v>2030.1</v>
      </c>
      <c r="M60" s="22">
        <v>97.3</v>
      </c>
      <c r="N60" s="22">
        <v>1932.8</v>
      </c>
      <c r="O60" s="20">
        <v>79</v>
      </c>
      <c r="P60" s="23"/>
      <c r="Q60" s="24"/>
      <c r="R60" s="164"/>
      <c r="S60" s="165" t="s">
        <v>50</v>
      </c>
      <c r="T60" s="155"/>
      <c r="U60" s="140"/>
      <c r="V60" s="140" t="s">
        <v>50</v>
      </c>
      <c r="W60" s="155"/>
      <c r="X60" s="140"/>
      <c r="Y60" s="140" t="s">
        <v>50</v>
      </c>
      <c r="Z60" s="155"/>
      <c r="AA60" s="140"/>
      <c r="AB60" s="140" t="s">
        <v>50</v>
      </c>
      <c r="AC60" s="156"/>
      <c r="AD60" s="140"/>
      <c r="AE60" s="140" t="s">
        <v>50</v>
      </c>
      <c r="AF60" s="155"/>
      <c r="AG60" s="140"/>
      <c r="AH60" s="140" t="s">
        <v>50</v>
      </c>
      <c r="AI60" s="155"/>
      <c r="AJ60" s="18">
        <v>9737</v>
      </c>
      <c r="AK60" s="18" t="s">
        <v>266</v>
      </c>
      <c r="AL60" s="156">
        <v>45657</v>
      </c>
      <c r="AM60" s="18"/>
      <c r="AN60" s="18" t="s">
        <v>50</v>
      </c>
      <c r="AO60" s="166"/>
      <c r="AP60" s="18"/>
      <c r="AQ60" s="18" t="s">
        <v>50</v>
      </c>
      <c r="AR60" s="169"/>
      <c r="AS60" s="18"/>
      <c r="AT60" s="18" t="s">
        <v>50</v>
      </c>
      <c r="AU60" s="159"/>
      <c r="AV60" s="18"/>
      <c r="AW60" s="18" t="s">
        <v>50</v>
      </c>
      <c r="AX60" s="156"/>
      <c r="AY60" s="156"/>
      <c r="AZ60" s="18" t="s">
        <v>50</v>
      </c>
      <c r="BA60" s="161"/>
      <c r="BB60" s="123" t="s">
        <v>50</v>
      </c>
      <c r="BC60" s="123" t="s">
        <v>50</v>
      </c>
      <c r="BD60" s="123" t="s">
        <v>50</v>
      </c>
      <c r="BE60" s="123" t="s">
        <v>266</v>
      </c>
      <c r="BF60" s="18" t="s">
        <v>50</v>
      </c>
      <c r="BG60" s="18" t="s">
        <v>50</v>
      </c>
      <c r="BH60" s="18" t="s">
        <v>50</v>
      </c>
      <c r="BI60" s="123" t="s">
        <v>266</v>
      </c>
      <c r="BJ60" s="19"/>
    </row>
    <row r="61" spans="1:62" s="40" customFormat="1" ht="22.5" customHeight="1" x14ac:dyDescent="0.3">
      <c r="A61" s="17">
        <v>41</v>
      </c>
      <c r="B61" s="137" t="s">
        <v>62</v>
      </c>
      <c r="C61" s="33">
        <v>1974</v>
      </c>
      <c r="D61" s="34" t="s">
        <v>48</v>
      </c>
      <c r="E61" s="33">
        <v>9</v>
      </c>
      <c r="F61" s="33">
        <v>4</v>
      </c>
      <c r="G61" s="35">
        <v>252</v>
      </c>
      <c r="H61" s="33">
        <v>16</v>
      </c>
      <c r="I61" s="33">
        <v>236</v>
      </c>
      <c r="J61" s="33">
        <v>0</v>
      </c>
      <c r="K61" s="36">
        <v>15219.3</v>
      </c>
      <c r="L61" s="36">
        <v>12829.3</v>
      </c>
      <c r="M61" s="36">
        <v>831.3</v>
      </c>
      <c r="N61" s="36">
        <v>11998</v>
      </c>
      <c r="O61" s="33">
        <v>497</v>
      </c>
      <c r="P61" s="23"/>
      <c r="Q61" s="24"/>
      <c r="R61" s="164"/>
      <c r="S61" s="165" t="s">
        <v>50</v>
      </c>
      <c r="T61" s="155"/>
      <c r="U61" s="140">
        <v>4</v>
      </c>
      <c r="V61" s="140" t="s">
        <v>75</v>
      </c>
      <c r="W61" s="155">
        <v>45657</v>
      </c>
      <c r="X61" s="140"/>
      <c r="Y61" s="140" t="s">
        <v>50</v>
      </c>
      <c r="Z61" s="155"/>
      <c r="AA61" s="140"/>
      <c r="AB61" s="140" t="s">
        <v>50</v>
      </c>
      <c r="AC61" s="156"/>
      <c r="AD61" s="140"/>
      <c r="AE61" s="140" t="s">
        <v>50</v>
      </c>
      <c r="AF61" s="155"/>
      <c r="AG61" s="140"/>
      <c r="AH61" s="140" t="s">
        <v>50</v>
      </c>
      <c r="AI61" s="155"/>
      <c r="AJ61" s="18"/>
      <c r="AK61" s="18" t="s">
        <v>50</v>
      </c>
      <c r="AL61" s="156"/>
      <c r="AM61" s="18"/>
      <c r="AN61" s="18" t="s">
        <v>50</v>
      </c>
      <c r="AO61" s="166"/>
      <c r="AP61" s="18"/>
      <c r="AQ61" s="18" t="s">
        <v>50</v>
      </c>
      <c r="AR61" s="159"/>
      <c r="AS61" s="18"/>
      <c r="AT61" s="18" t="s">
        <v>50</v>
      </c>
      <c r="AU61" s="159"/>
      <c r="AV61" s="18"/>
      <c r="AW61" s="18" t="s">
        <v>50</v>
      </c>
      <c r="AX61" s="156"/>
      <c r="AY61" s="156"/>
      <c r="AZ61" s="18" t="s">
        <v>50</v>
      </c>
      <c r="BA61" s="161"/>
      <c r="BB61" s="123" t="s">
        <v>50</v>
      </c>
      <c r="BC61" s="123" t="s">
        <v>79</v>
      </c>
      <c r="BD61" s="123" t="s">
        <v>80</v>
      </c>
      <c r="BE61" s="123" t="s">
        <v>74</v>
      </c>
      <c r="BF61" s="18" t="s">
        <v>50</v>
      </c>
      <c r="BG61" s="18" t="s">
        <v>50</v>
      </c>
      <c r="BH61" s="18" t="s">
        <v>50</v>
      </c>
      <c r="BI61" s="123" t="s">
        <v>74</v>
      </c>
      <c r="BJ61" s="19"/>
    </row>
    <row r="62" spans="1:62" s="40" customFormat="1" ht="23.25" customHeight="1" x14ac:dyDescent="0.3">
      <c r="A62" s="17">
        <v>42</v>
      </c>
      <c r="B62" s="137" t="s">
        <v>63</v>
      </c>
      <c r="C62" s="146">
        <v>1975</v>
      </c>
      <c r="D62" s="89" t="s">
        <v>48</v>
      </c>
      <c r="E62" s="146">
        <v>9</v>
      </c>
      <c r="F62" s="146">
        <v>2</v>
      </c>
      <c r="G62" s="146">
        <v>125</v>
      </c>
      <c r="H62" s="146">
        <v>4</v>
      </c>
      <c r="I62" s="147">
        <v>121</v>
      </c>
      <c r="J62" s="147">
        <v>0</v>
      </c>
      <c r="K62" s="148">
        <v>8437.7000000000007</v>
      </c>
      <c r="L62" s="148">
        <v>6377.4</v>
      </c>
      <c r="M62" s="148">
        <v>209.5</v>
      </c>
      <c r="N62" s="148">
        <v>6167.9</v>
      </c>
      <c r="O62" s="147">
        <v>228</v>
      </c>
      <c r="P62" s="90"/>
      <c r="Q62" s="24"/>
      <c r="R62" s="164"/>
      <c r="S62" s="165" t="s">
        <v>50</v>
      </c>
      <c r="T62" s="155"/>
      <c r="U62" s="140">
        <v>2</v>
      </c>
      <c r="V62" s="140" t="s">
        <v>76</v>
      </c>
      <c r="W62" s="155">
        <v>45657</v>
      </c>
      <c r="X62" s="140"/>
      <c r="Y62" s="140" t="s">
        <v>50</v>
      </c>
      <c r="Z62" s="155"/>
      <c r="AA62" s="140"/>
      <c r="AB62" s="140" t="s">
        <v>50</v>
      </c>
      <c r="AC62" s="156"/>
      <c r="AD62" s="140"/>
      <c r="AE62" s="140" t="s">
        <v>50</v>
      </c>
      <c r="AF62" s="155"/>
      <c r="AG62" s="140"/>
      <c r="AH62" s="140" t="s">
        <v>50</v>
      </c>
      <c r="AI62" s="155"/>
      <c r="AJ62" s="18"/>
      <c r="AK62" s="18" t="s">
        <v>50</v>
      </c>
      <c r="AL62" s="156"/>
      <c r="AM62" s="18"/>
      <c r="AN62" s="18" t="s">
        <v>50</v>
      </c>
      <c r="AO62" s="166"/>
      <c r="AP62" s="18"/>
      <c r="AQ62" s="18" t="s">
        <v>50</v>
      </c>
      <c r="AR62" s="159"/>
      <c r="AS62" s="18"/>
      <c r="AT62" s="18" t="s">
        <v>50</v>
      </c>
      <c r="AU62" s="159"/>
      <c r="AV62" s="18"/>
      <c r="AW62" s="18" t="s">
        <v>50</v>
      </c>
      <c r="AX62" s="156"/>
      <c r="AY62" s="156"/>
      <c r="AZ62" s="18" t="s">
        <v>50</v>
      </c>
      <c r="BA62" s="161"/>
      <c r="BB62" s="123" t="s">
        <v>50</v>
      </c>
      <c r="BC62" s="123" t="s">
        <v>81</v>
      </c>
      <c r="BD62" s="123" t="s">
        <v>82</v>
      </c>
      <c r="BE62" s="124" t="s">
        <v>132</v>
      </c>
      <c r="BF62" s="18" t="s">
        <v>50</v>
      </c>
      <c r="BG62" s="18" t="s">
        <v>50</v>
      </c>
      <c r="BH62" s="18" t="s">
        <v>50</v>
      </c>
      <c r="BI62" s="124" t="s">
        <v>132</v>
      </c>
      <c r="BJ62" s="19"/>
    </row>
    <row r="63" spans="1:62" s="40" customFormat="1" ht="22.5" customHeight="1" x14ac:dyDescent="0.3">
      <c r="A63" s="17">
        <v>43</v>
      </c>
      <c r="B63" s="137" t="s">
        <v>72</v>
      </c>
      <c r="C63" s="20">
        <v>1949</v>
      </c>
      <c r="D63" s="21" t="s">
        <v>86</v>
      </c>
      <c r="E63" s="20">
        <v>2</v>
      </c>
      <c r="F63" s="20">
        <v>2</v>
      </c>
      <c r="G63" s="20">
        <v>16</v>
      </c>
      <c r="H63" s="20">
        <v>4</v>
      </c>
      <c r="I63" s="20">
        <v>14</v>
      </c>
      <c r="J63" s="20">
        <v>0</v>
      </c>
      <c r="K63" s="22">
        <v>748.8</v>
      </c>
      <c r="L63" s="22">
        <v>666.6</v>
      </c>
      <c r="M63" s="22">
        <v>119.6</v>
      </c>
      <c r="N63" s="22">
        <v>547</v>
      </c>
      <c r="O63" s="20">
        <v>27</v>
      </c>
      <c r="P63" s="23" t="s">
        <v>84</v>
      </c>
      <c r="Q63" s="24">
        <v>2019</v>
      </c>
      <c r="R63" s="164"/>
      <c r="S63" s="165" t="s">
        <v>50</v>
      </c>
      <c r="T63" s="155"/>
      <c r="U63" s="140"/>
      <c r="V63" s="140" t="s">
        <v>50</v>
      </c>
      <c r="W63" s="155"/>
      <c r="X63" s="140"/>
      <c r="Y63" s="140" t="s">
        <v>50</v>
      </c>
      <c r="Z63" s="155"/>
      <c r="AA63" s="140"/>
      <c r="AB63" s="140" t="s">
        <v>50</v>
      </c>
      <c r="AC63" s="156"/>
      <c r="AD63" s="140"/>
      <c r="AE63" s="140" t="s">
        <v>50</v>
      </c>
      <c r="AF63" s="155"/>
      <c r="AG63" s="140"/>
      <c r="AH63" s="140" t="s">
        <v>50</v>
      </c>
      <c r="AI63" s="155"/>
      <c r="AJ63" s="18">
        <v>5020</v>
      </c>
      <c r="AK63" s="18" t="s">
        <v>267</v>
      </c>
      <c r="AL63" s="156">
        <v>45657</v>
      </c>
      <c r="AM63" s="18"/>
      <c r="AN63" s="18" t="s">
        <v>50</v>
      </c>
      <c r="AO63" s="166"/>
      <c r="AP63" s="18"/>
      <c r="AQ63" s="18" t="s">
        <v>50</v>
      </c>
      <c r="AR63" s="159"/>
      <c r="AS63" s="18"/>
      <c r="AT63" s="18" t="s">
        <v>50</v>
      </c>
      <c r="AU63" s="159"/>
      <c r="AV63" s="18"/>
      <c r="AW63" s="18" t="s">
        <v>50</v>
      </c>
      <c r="AX63" s="156"/>
      <c r="AY63" s="156"/>
      <c r="AZ63" s="18" t="s">
        <v>50</v>
      </c>
      <c r="BA63" s="161"/>
      <c r="BB63" s="123" t="s">
        <v>50</v>
      </c>
      <c r="BC63" s="123" t="s">
        <v>50</v>
      </c>
      <c r="BD63" s="123" t="s">
        <v>50</v>
      </c>
      <c r="BE63" s="124" t="s">
        <v>267</v>
      </c>
      <c r="BF63" s="18" t="s">
        <v>50</v>
      </c>
      <c r="BG63" s="18" t="s">
        <v>50</v>
      </c>
      <c r="BH63" s="18" t="s">
        <v>50</v>
      </c>
      <c r="BI63" s="124" t="s">
        <v>267</v>
      </c>
      <c r="BJ63" s="19"/>
    </row>
    <row r="64" spans="1:62" s="40" customFormat="1" ht="22.5" customHeight="1" x14ac:dyDescent="0.3">
      <c r="A64" s="17">
        <v>44</v>
      </c>
      <c r="B64" s="144" t="s">
        <v>73</v>
      </c>
      <c r="C64" s="149">
        <v>1949</v>
      </c>
      <c r="D64" s="150" t="s">
        <v>85</v>
      </c>
      <c r="E64" s="149">
        <v>2</v>
      </c>
      <c r="F64" s="149">
        <v>2</v>
      </c>
      <c r="G64" s="149">
        <v>12</v>
      </c>
      <c r="H64" s="149">
        <v>5</v>
      </c>
      <c r="I64" s="149">
        <v>4</v>
      </c>
      <c r="J64" s="149">
        <v>3</v>
      </c>
      <c r="K64" s="151">
        <v>861</v>
      </c>
      <c r="L64" s="151">
        <v>861</v>
      </c>
      <c r="M64" s="151">
        <v>371.2</v>
      </c>
      <c r="N64" s="151">
        <v>715.9</v>
      </c>
      <c r="O64" s="149">
        <v>31</v>
      </c>
      <c r="P64" s="90"/>
      <c r="Q64" s="91"/>
      <c r="R64" s="170"/>
      <c r="S64" s="171" t="s">
        <v>50</v>
      </c>
      <c r="T64" s="172"/>
      <c r="U64" s="173"/>
      <c r="V64" s="173" t="s">
        <v>50</v>
      </c>
      <c r="W64" s="172"/>
      <c r="X64" s="173"/>
      <c r="Y64" s="173" t="s">
        <v>50</v>
      </c>
      <c r="Z64" s="172"/>
      <c r="AA64" s="173"/>
      <c r="AB64" s="173" t="s">
        <v>50</v>
      </c>
      <c r="AC64" s="174"/>
      <c r="AD64" s="173"/>
      <c r="AE64" s="173" t="s">
        <v>50</v>
      </c>
      <c r="AF64" s="172"/>
      <c r="AG64" s="173"/>
      <c r="AH64" s="173" t="s">
        <v>50</v>
      </c>
      <c r="AI64" s="172"/>
      <c r="AJ64" s="175">
        <v>4778</v>
      </c>
      <c r="AK64" s="175" t="s">
        <v>140</v>
      </c>
      <c r="AL64" s="174">
        <v>45657</v>
      </c>
      <c r="AM64" s="175"/>
      <c r="AN64" s="175" t="s">
        <v>50</v>
      </c>
      <c r="AO64" s="176"/>
      <c r="AP64" s="175"/>
      <c r="AQ64" s="175" t="s">
        <v>50</v>
      </c>
      <c r="AR64" s="177"/>
      <c r="AS64" s="175"/>
      <c r="AT64" s="175" t="s">
        <v>50</v>
      </c>
      <c r="AU64" s="177"/>
      <c r="AV64" s="175"/>
      <c r="AW64" s="175" t="s">
        <v>50</v>
      </c>
      <c r="AX64" s="174"/>
      <c r="AY64" s="174"/>
      <c r="AZ64" s="175" t="s">
        <v>50</v>
      </c>
      <c r="BA64" s="178"/>
      <c r="BB64" s="179" t="s">
        <v>50</v>
      </c>
      <c r="BC64" s="179" t="s">
        <v>50</v>
      </c>
      <c r="BD64" s="179" t="s">
        <v>50</v>
      </c>
      <c r="BE64" s="179" t="s">
        <v>140</v>
      </c>
      <c r="BF64" s="18" t="s">
        <v>50</v>
      </c>
      <c r="BG64" s="18" t="s">
        <v>50</v>
      </c>
      <c r="BH64" s="18" t="s">
        <v>50</v>
      </c>
      <c r="BI64" s="179" t="s">
        <v>140</v>
      </c>
      <c r="BJ64" s="19"/>
    </row>
    <row r="65" spans="1:65" s="40" customFormat="1" ht="22.5" customHeight="1" x14ac:dyDescent="0.3">
      <c r="A65" s="17">
        <v>45</v>
      </c>
      <c r="B65" s="145" t="s">
        <v>118</v>
      </c>
      <c r="C65" s="138">
        <v>1952</v>
      </c>
      <c r="D65" s="139" t="s">
        <v>86</v>
      </c>
      <c r="E65" s="138">
        <v>2</v>
      </c>
      <c r="F65" s="138">
        <v>1</v>
      </c>
      <c r="G65" s="138">
        <v>6</v>
      </c>
      <c r="H65" s="138">
        <v>3</v>
      </c>
      <c r="I65" s="138">
        <v>3</v>
      </c>
      <c r="J65" s="138">
        <v>0</v>
      </c>
      <c r="K65" s="140">
        <v>372.6</v>
      </c>
      <c r="L65" s="140">
        <v>337.6</v>
      </c>
      <c r="M65" s="140">
        <v>180.1</v>
      </c>
      <c r="N65" s="140">
        <v>157.50000000000003</v>
      </c>
      <c r="O65" s="138">
        <v>25</v>
      </c>
      <c r="P65" s="18" t="s">
        <v>84</v>
      </c>
      <c r="Q65" s="31">
        <v>2019</v>
      </c>
      <c r="R65" s="180"/>
      <c r="S65" s="165" t="s">
        <v>50</v>
      </c>
      <c r="T65" s="155"/>
      <c r="U65" s="140"/>
      <c r="V65" s="140" t="s">
        <v>50</v>
      </c>
      <c r="W65" s="155"/>
      <c r="X65" s="140">
        <v>410.84</v>
      </c>
      <c r="Y65" s="140" t="s">
        <v>271</v>
      </c>
      <c r="Z65" s="155">
        <v>45657</v>
      </c>
      <c r="AA65" s="140"/>
      <c r="AB65" s="140" t="s">
        <v>50</v>
      </c>
      <c r="AC65" s="156"/>
      <c r="AD65" s="140">
        <v>503</v>
      </c>
      <c r="AE65" s="140" t="s">
        <v>272</v>
      </c>
      <c r="AF65" s="155">
        <v>45657</v>
      </c>
      <c r="AG65" s="140"/>
      <c r="AH65" s="140" t="s">
        <v>50</v>
      </c>
      <c r="AI65" s="155"/>
      <c r="AJ65" s="18"/>
      <c r="AK65" s="18" t="s">
        <v>50</v>
      </c>
      <c r="AL65" s="156"/>
      <c r="AM65" s="18"/>
      <c r="AN65" s="18" t="s">
        <v>50</v>
      </c>
      <c r="AO65" s="166"/>
      <c r="AP65" s="18"/>
      <c r="AQ65" s="18" t="s">
        <v>50</v>
      </c>
      <c r="AR65" s="159"/>
      <c r="AS65" s="18"/>
      <c r="AT65" s="18" t="s">
        <v>50</v>
      </c>
      <c r="AU65" s="159"/>
      <c r="AV65" s="18"/>
      <c r="AW65" s="18" t="s">
        <v>50</v>
      </c>
      <c r="AX65" s="156"/>
      <c r="AY65" s="156"/>
      <c r="AZ65" s="18" t="s">
        <v>50</v>
      </c>
      <c r="BA65" s="181"/>
      <c r="BB65" s="182" t="s">
        <v>50</v>
      </c>
      <c r="BC65" s="182" t="s">
        <v>273</v>
      </c>
      <c r="BD65" s="182" t="s">
        <v>274</v>
      </c>
      <c r="BE65" s="182" t="s">
        <v>268</v>
      </c>
      <c r="BF65" s="18" t="s">
        <v>50</v>
      </c>
      <c r="BG65" s="18" t="s">
        <v>50</v>
      </c>
      <c r="BH65" s="18" t="s">
        <v>50</v>
      </c>
      <c r="BI65" s="182" t="s">
        <v>268</v>
      </c>
      <c r="BJ65" s="19"/>
    </row>
    <row r="66" spans="1:65" s="40" customFormat="1" ht="22.5" customHeight="1" x14ac:dyDescent="0.3">
      <c r="A66" s="17">
        <v>46</v>
      </c>
      <c r="B66" s="145" t="s">
        <v>119</v>
      </c>
      <c r="C66" s="138">
        <v>1952</v>
      </c>
      <c r="D66" s="139" t="s">
        <v>86</v>
      </c>
      <c r="E66" s="138">
        <v>2</v>
      </c>
      <c r="F66" s="138">
        <v>1</v>
      </c>
      <c r="G66" s="138">
        <v>6</v>
      </c>
      <c r="H66" s="138">
        <v>4</v>
      </c>
      <c r="I66" s="138">
        <v>2</v>
      </c>
      <c r="J66" s="138">
        <v>0</v>
      </c>
      <c r="K66" s="140">
        <v>387.2</v>
      </c>
      <c r="L66" s="140">
        <v>352.2</v>
      </c>
      <c r="M66" s="140">
        <v>176</v>
      </c>
      <c r="N66" s="140">
        <v>176.2</v>
      </c>
      <c r="O66" s="138">
        <v>16</v>
      </c>
      <c r="P66" s="18" t="s">
        <v>84</v>
      </c>
      <c r="Q66" s="31">
        <v>2019</v>
      </c>
      <c r="R66" s="180"/>
      <c r="S66" s="165" t="s">
        <v>50</v>
      </c>
      <c r="T66" s="155"/>
      <c r="U66" s="140"/>
      <c r="V66" s="140" t="s">
        <v>50</v>
      </c>
      <c r="W66" s="155"/>
      <c r="X66" s="140">
        <v>410.84</v>
      </c>
      <c r="Y66" s="140" t="s">
        <v>271</v>
      </c>
      <c r="Z66" s="155">
        <v>45657</v>
      </c>
      <c r="AA66" s="140"/>
      <c r="AB66" s="140" t="s">
        <v>50</v>
      </c>
      <c r="AC66" s="156"/>
      <c r="AD66" s="140">
        <v>503</v>
      </c>
      <c r="AE66" s="140" t="s">
        <v>275</v>
      </c>
      <c r="AF66" s="155">
        <v>45657</v>
      </c>
      <c r="AG66" s="140"/>
      <c r="AH66" s="140" t="s">
        <v>50</v>
      </c>
      <c r="AI66" s="155"/>
      <c r="AJ66" s="18"/>
      <c r="AK66" s="18" t="s">
        <v>50</v>
      </c>
      <c r="AL66" s="156"/>
      <c r="AM66" s="18"/>
      <c r="AN66" s="18" t="s">
        <v>50</v>
      </c>
      <c r="AO66" s="166"/>
      <c r="AP66" s="18"/>
      <c r="AQ66" s="18" t="s">
        <v>50</v>
      </c>
      <c r="AR66" s="159"/>
      <c r="AS66" s="18"/>
      <c r="AT66" s="18" t="s">
        <v>50</v>
      </c>
      <c r="AU66" s="159"/>
      <c r="AV66" s="18"/>
      <c r="AW66" s="18" t="s">
        <v>50</v>
      </c>
      <c r="AX66" s="156"/>
      <c r="AY66" s="156"/>
      <c r="AZ66" s="18" t="s">
        <v>50</v>
      </c>
      <c r="BA66" s="181"/>
      <c r="BB66" s="182" t="s">
        <v>50</v>
      </c>
      <c r="BC66" s="182" t="s">
        <v>276</v>
      </c>
      <c r="BD66" s="182" t="s">
        <v>277</v>
      </c>
      <c r="BE66" s="182" t="s">
        <v>269</v>
      </c>
      <c r="BF66" s="18" t="s">
        <v>50</v>
      </c>
      <c r="BG66" s="18" t="s">
        <v>50</v>
      </c>
      <c r="BH66" s="18" t="s">
        <v>50</v>
      </c>
      <c r="BI66" s="182" t="s">
        <v>269</v>
      </c>
      <c r="BJ66" s="19"/>
    </row>
    <row r="67" spans="1:65" s="40" customFormat="1" ht="22.5" customHeight="1" x14ac:dyDescent="0.3">
      <c r="A67" s="17">
        <v>47</v>
      </c>
      <c r="B67" s="145" t="s">
        <v>120</v>
      </c>
      <c r="C67" s="138">
        <v>1952</v>
      </c>
      <c r="D67" s="139" t="s">
        <v>86</v>
      </c>
      <c r="E67" s="138">
        <v>2</v>
      </c>
      <c r="F67" s="138">
        <v>1</v>
      </c>
      <c r="G67" s="138">
        <v>6</v>
      </c>
      <c r="H67" s="138">
        <v>4</v>
      </c>
      <c r="I67" s="138">
        <v>2</v>
      </c>
      <c r="J67" s="138">
        <v>0</v>
      </c>
      <c r="K67" s="140">
        <v>376.2</v>
      </c>
      <c r="L67" s="140">
        <v>359</v>
      </c>
      <c r="M67" s="140">
        <v>244.2</v>
      </c>
      <c r="N67" s="140">
        <v>114.8</v>
      </c>
      <c r="O67" s="138">
        <v>19</v>
      </c>
      <c r="P67" s="18" t="s">
        <v>84</v>
      </c>
      <c r="Q67" s="31">
        <v>2019</v>
      </c>
      <c r="R67" s="180"/>
      <c r="S67" s="165" t="s">
        <v>50</v>
      </c>
      <c r="T67" s="155"/>
      <c r="U67" s="140"/>
      <c r="V67" s="140" t="s">
        <v>50</v>
      </c>
      <c r="W67" s="155"/>
      <c r="X67" s="140">
        <v>410.84</v>
      </c>
      <c r="Y67" s="140" t="s">
        <v>271</v>
      </c>
      <c r="Z67" s="155">
        <v>45657</v>
      </c>
      <c r="AA67" s="140"/>
      <c r="AB67" s="140" t="s">
        <v>50</v>
      </c>
      <c r="AC67" s="156"/>
      <c r="AD67" s="140">
        <v>503</v>
      </c>
      <c r="AE67" s="140" t="s">
        <v>275</v>
      </c>
      <c r="AF67" s="155">
        <v>45657</v>
      </c>
      <c r="AG67" s="140"/>
      <c r="AH67" s="140" t="s">
        <v>50</v>
      </c>
      <c r="AI67" s="155"/>
      <c r="AJ67" s="18"/>
      <c r="AK67" s="18" t="s">
        <v>50</v>
      </c>
      <c r="AL67" s="156"/>
      <c r="AM67" s="18"/>
      <c r="AN67" s="18" t="s">
        <v>50</v>
      </c>
      <c r="AO67" s="166"/>
      <c r="AP67" s="18"/>
      <c r="AQ67" s="18" t="s">
        <v>50</v>
      </c>
      <c r="AR67" s="159"/>
      <c r="AS67" s="18"/>
      <c r="AT67" s="18" t="s">
        <v>50</v>
      </c>
      <c r="AU67" s="159"/>
      <c r="AV67" s="18"/>
      <c r="AW67" s="18" t="s">
        <v>50</v>
      </c>
      <c r="AX67" s="156"/>
      <c r="AY67" s="156"/>
      <c r="AZ67" s="18" t="s">
        <v>50</v>
      </c>
      <c r="BA67" s="181"/>
      <c r="BB67" s="182" t="s">
        <v>50</v>
      </c>
      <c r="BC67" s="182" t="s">
        <v>276</v>
      </c>
      <c r="BD67" s="182" t="s">
        <v>277</v>
      </c>
      <c r="BE67" s="182" t="s">
        <v>269</v>
      </c>
      <c r="BF67" s="18" t="s">
        <v>50</v>
      </c>
      <c r="BG67" s="18" t="s">
        <v>50</v>
      </c>
      <c r="BH67" s="18" t="s">
        <v>50</v>
      </c>
      <c r="BI67" s="182" t="s">
        <v>269</v>
      </c>
      <c r="BJ67" s="19"/>
    </row>
    <row r="68" spans="1:65" s="40" customFormat="1" ht="22.5" customHeight="1" x14ac:dyDescent="0.3">
      <c r="A68" s="17">
        <v>48</v>
      </c>
      <c r="B68" s="145" t="s">
        <v>121</v>
      </c>
      <c r="C68" s="138">
        <v>1952</v>
      </c>
      <c r="D68" s="139" t="s">
        <v>86</v>
      </c>
      <c r="E68" s="138">
        <v>2</v>
      </c>
      <c r="F68" s="138">
        <v>1</v>
      </c>
      <c r="G68" s="138">
        <v>6</v>
      </c>
      <c r="H68" s="138">
        <v>3</v>
      </c>
      <c r="I68" s="138">
        <v>3</v>
      </c>
      <c r="J68" s="138">
        <v>0</v>
      </c>
      <c r="K68" s="140">
        <v>389.7</v>
      </c>
      <c r="L68" s="140">
        <v>354.7</v>
      </c>
      <c r="M68" s="140">
        <v>93.9</v>
      </c>
      <c r="N68" s="140">
        <v>260.79999999999995</v>
      </c>
      <c r="O68" s="138">
        <v>30</v>
      </c>
      <c r="P68" s="18" t="s">
        <v>84</v>
      </c>
      <c r="Q68" s="31">
        <v>2019</v>
      </c>
      <c r="R68" s="180"/>
      <c r="S68" s="165" t="s">
        <v>50</v>
      </c>
      <c r="T68" s="155"/>
      <c r="U68" s="140"/>
      <c r="V68" s="140" t="s">
        <v>50</v>
      </c>
      <c r="W68" s="155"/>
      <c r="X68" s="140">
        <v>410.84</v>
      </c>
      <c r="Y68" s="140" t="s">
        <v>271</v>
      </c>
      <c r="Z68" s="155">
        <v>45657</v>
      </c>
      <c r="AA68" s="140"/>
      <c r="AB68" s="140" t="s">
        <v>50</v>
      </c>
      <c r="AC68" s="156"/>
      <c r="AD68" s="140">
        <v>503</v>
      </c>
      <c r="AE68" s="140" t="s">
        <v>278</v>
      </c>
      <c r="AF68" s="155">
        <v>45657</v>
      </c>
      <c r="AG68" s="140"/>
      <c r="AH68" s="140" t="s">
        <v>50</v>
      </c>
      <c r="AI68" s="155"/>
      <c r="AJ68" s="18"/>
      <c r="AK68" s="18" t="s">
        <v>50</v>
      </c>
      <c r="AL68" s="156"/>
      <c r="AM68" s="18"/>
      <c r="AN68" s="18" t="s">
        <v>50</v>
      </c>
      <c r="AO68" s="166"/>
      <c r="AP68" s="18"/>
      <c r="AQ68" s="18" t="s">
        <v>50</v>
      </c>
      <c r="AR68" s="159"/>
      <c r="AS68" s="18"/>
      <c r="AT68" s="18" t="s">
        <v>50</v>
      </c>
      <c r="AU68" s="159"/>
      <c r="AV68" s="18"/>
      <c r="AW68" s="18" t="s">
        <v>50</v>
      </c>
      <c r="AX68" s="156"/>
      <c r="AY68" s="156"/>
      <c r="AZ68" s="18" t="s">
        <v>50</v>
      </c>
      <c r="BA68" s="181"/>
      <c r="BB68" s="182" t="s">
        <v>50</v>
      </c>
      <c r="BC68" s="182" t="s">
        <v>279</v>
      </c>
      <c r="BD68" s="182" t="s">
        <v>280</v>
      </c>
      <c r="BE68" s="182" t="s">
        <v>270</v>
      </c>
      <c r="BF68" s="18" t="s">
        <v>50</v>
      </c>
      <c r="BG68" s="18" t="s">
        <v>50</v>
      </c>
      <c r="BH68" s="18" t="s">
        <v>50</v>
      </c>
      <c r="BI68" s="182" t="s">
        <v>270</v>
      </c>
      <c r="BJ68" s="19"/>
    </row>
    <row r="69" spans="1:65" s="19" customFormat="1" ht="22.5" customHeight="1" x14ac:dyDescent="0.3">
      <c r="A69" s="99"/>
      <c r="B69" s="119"/>
      <c r="C69" s="100"/>
      <c r="D69" s="88"/>
      <c r="E69" s="100"/>
      <c r="F69" s="100"/>
      <c r="G69" s="100"/>
      <c r="H69" s="100"/>
      <c r="I69" s="100"/>
      <c r="J69" s="100"/>
      <c r="K69" s="101"/>
      <c r="L69" s="101"/>
      <c r="M69" s="101"/>
      <c r="N69" s="101"/>
      <c r="O69" s="100"/>
      <c r="P69" s="102"/>
      <c r="Q69" s="103"/>
      <c r="R69" s="104"/>
      <c r="S69" s="105"/>
      <c r="T69" s="106"/>
      <c r="U69" s="101"/>
      <c r="V69" s="101"/>
      <c r="W69" s="106"/>
      <c r="X69" s="101"/>
      <c r="Y69" s="101"/>
      <c r="Z69" s="106"/>
      <c r="AA69" s="101"/>
      <c r="AB69" s="101"/>
      <c r="AC69" s="107"/>
      <c r="AD69" s="101"/>
      <c r="AE69" s="101"/>
      <c r="AF69" s="106"/>
      <c r="AG69" s="101"/>
      <c r="AH69" s="101"/>
      <c r="AI69" s="106"/>
      <c r="AJ69" s="102"/>
      <c r="AK69" s="102"/>
      <c r="AL69" s="107"/>
      <c r="AM69" s="102"/>
      <c r="AN69" s="102"/>
      <c r="AO69" s="108"/>
      <c r="AP69" s="102"/>
      <c r="AQ69" s="102"/>
      <c r="AR69" s="108"/>
      <c r="AS69" s="102"/>
      <c r="AT69" s="102"/>
      <c r="AU69" s="108"/>
      <c r="AV69" s="102"/>
      <c r="AW69" s="102"/>
      <c r="AX69" s="107"/>
      <c r="AY69" s="107"/>
      <c r="AZ69" s="102"/>
      <c r="BA69" s="109"/>
      <c r="BB69" s="109"/>
      <c r="BC69" s="110"/>
      <c r="BD69" s="110"/>
      <c r="BE69" s="110"/>
      <c r="BF69" s="102"/>
      <c r="BG69" s="102"/>
      <c r="BH69" s="102"/>
      <c r="BI69" s="110"/>
    </row>
    <row r="70" spans="1:65" s="3" customFormat="1" ht="22.5" customHeight="1" x14ac:dyDescent="0.3">
      <c r="A70" s="72"/>
      <c r="B70" s="120"/>
      <c r="C70" s="25"/>
      <c r="D70" s="25"/>
      <c r="E70" s="25"/>
      <c r="F70" s="25"/>
      <c r="G70" s="25"/>
      <c r="H70" s="73"/>
      <c r="I70" s="25"/>
      <c r="J70" s="25"/>
      <c r="K70" s="73"/>
      <c r="L70" s="73"/>
      <c r="M70" s="73"/>
      <c r="N70" s="25"/>
      <c r="O70" s="25"/>
      <c r="P70" s="25"/>
      <c r="Q70" s="25"/>
      <c r="R70" s="74"/>
      <c r="S70" s="75"/>
      <c r="T70" s="25"/>
      <c r="U70" s="74"/>
      <c r="V70" s="74"/>
      <c r="W70" s="25"/>
      <c r="X70" s="25"/>
      <c r="Y70" s="74"/>
      <c r="Z70" s="25"/>
      <c r="AA70" s="25"/>
      <c r="AB70" s="25"/>
      <c r="AC70" s="25"/>
      <c r="AD70" s="25"/>
      <c r="AE70" s="74"/>
      <c r="AF70" s="25"/>
      <c r="AG70" s="25"/>
      <c r="AH70" s="74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76"/>
      <c r="AY70" s="76"/>
      <c r="AZ70" s="76"/>
      <c r="BA70" s="76"/>
      <c r="BB70" s="76"/>
      <c r="BC70" s="76"/>
      <c r="BD70" s="76"/>
      <c r="BE70" s="74"/>
      <c r="BF70" s="25"/>
      <c r="BG70" s="25"/>
      <c r="BH70" s="25"/>
      <c r="BI70" s="77" t="s">
        <v>87</v>
      </c>
      <c r="BJ70" s="78"/>
      <c r="BK70" s="78"/>
      <c r="BL70" s="78"/>
      <c r="BM70" s="78"/>
    </row>
    <row r="71" spans="1:65" x14ac:dyDescent="0.25">
      <c r="A71" s="30" t="s">
        <v>45</v>
      </c>
      <c r="B71" s="30"/>
      <c r="C71" s="30"/>
      <c r="D71" s="30"/>
      <c r="E71" s="30"/>
      <c r="F71" s="30"/>
      <c r="G71" s="3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6"/>
      <c r="AF71" s="80"/>
      <c r="AG71" s="80"/>
      <c r="AH71" s="80"/>
      <c r="AI71" s="80"/>
      <c r="AJ71" s="80"/>
      <c r="AK71" s="80"/>
      <c r="AL71" s="80"/>
      <c r="BI71" s="87"/>
    </row>
    <row r="72" spans="1:65" x14ac:dyDescent="0.25">
      <c r="A72" s="82" t="s">
        <v>47</v>
      </c>
      <c r="B72" s="82"/>
      <c r="C72" s="82"/>
      <c r="D72" s="82"/>
      <c r="E72" s="82"/>
      <c r="F72" s="82"/>
      <c r="G72" s="82"/>
      <c r="H72" s="232"/>
      <c r="I72" s="232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</row>
    <row r="73" spans="1:65" x14ac:dyDescent="0.25">
      <c r="A73" s="82" t="s">
        <v>46</v>
      </c>
      <c r="B73" s="82"/>
      <c r="C73" s="82"/>
      <c r="D73" s="82"/>
      <c r="E73" s="82"/>
      <c r="F73" s="30"/>
      <c r="G73" s="30"/>
      <c r="H73" s="130"/>
      <c r="I73" s="82"/>
      <c r="J73" s="82"/>
      <c r="K73" s="130"/>
      <c r="L73" s="184" t="s">
        <v>56</v>
      </c>
      <c r="M73" s="184"/>
      <c r="N73" s="185"/>
      <c r="O73" s="185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</row>
    <row r="74" spans="1:65" x14ac:dyDescent="0.25">
      <c r="A74" s="83" t="s">
        <v>282</v>
      </c>
      <c r="B74" s="83"/>
      <c r="C74" s="83"/>
      <c r="D74" s="82"/>
      <c r="E74" s="82"/>
      <c r="F74" s="30"/>
      <c r="G74" s="3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</row>
    <row r="75" spans="1:65" x14ac:dyDescent="0.25">
      <c r="A75" s="231"/>
      <c r="B75" s="231"/>
      <c r="C75" s="84"/>
      <c r="D75" s="84"/>
      <c r="E75" s="84"/>
      <c r="F75" s="84"/>
      <c r="G75" s="84"/>
      <c r="H75" s="85"/>
      <c r="I75" s="84"/>
    </row>
  </sheetData>
  <mergeCells count="44">
    <mergeCell ref="BE2:BI5"/>
    <mergeCell ref="BE6:BI10"/>
    <mergeCell ref="A75:B75"/>
    <mergeCell ref="H72:I72"/>
    <mergeCell ref="AP14:AR15"/>
    <mergeCell ref="A18:D18"/>
    <mergeCell ref="L14:L15"/>
    <mergeCell ref="K13:K15"/>
    <mergeCell ref="N14:N15"/>
    <mergeCell ref="F13:F15"/>
    <mergeCell ref="M14:M15"/>
    <mergeCell ref="A13:A15"/>
    <mergeCell ref="B13:B15"/>
    <mergeCell ref="C13:C15"/>
    <mergeCell ref="D13:D15"/>
    <mergeCell ref="E13:E15"/>
    <mergeCell ref="BE13:BI13"/>
    <mergeCell ref="BE14:BE15"/>
    <mergeCell ref="BF14:BI14"/>
    <mergeCell ref="AS14:AU15"/>
    <mergeCell ref="AV14:AX15"/>
    <mergeCell ref="AM13:BD13"/>
    <mergeCell ref="AY14:BA15"/>
    <mergeCell ref="BC14:BC15"/>
    <mergeCell ref="BD14:BD15"/>
    <mergeCell ref="AM14:AO15"/>
    <mergeCell ref="BB14:BB15"/>
    <mergeCell ref="G14:G15"/>
    <mergeCell ref="H14:J14"/>
    <mergeCell ref="G13:J13"/>
    <mergeCell ref="L13:N13"/>
    <mergeCell ref="W12:AL12"/>
    <mergeCell ref="O13:O15"/>
    <mergeCell ref="P13:P15"/>
    <mergeCell ref="Q13:Q15"/>
    <mergeCell ref="R13:AL13"/>
    <mergeCell ref="L73:O73"/>
    <mergeCell ref="AG14:AI15"/>
    <mergeCell ref="AJ14:AL15"/>
    <mergeCell ref="R14:T15"/>
    <mergeCell ref="U14:W15"/>
    <mergeCell ref="X14:Z15"/>
    <mergeCell ref="AA14:AC15"/>
    <mergeCell ref="AD14:AF15"/>
  </mergeCells>
  <printOptions horizontalCentered="1"/>
  <pageMargins left="1.1811023622047245" right="0.19685039370078741" top="0.59055118110236227" bottom="0" header="0" footer="0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2024-08-20T09:15:34Z</cp:lastPrinted>
  <dcterms:created xsi:type="dcterms:W3CDTF">2017-02-13T07:26:00Z</dcterms:created>
  <dcterms:modified xsi:type="dcterms:W3CDTF">2025-06-19T11:06:49Z</dcterms:modified>
</cp:coreProperties>
</file>