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КПР 2023-2025 (постановление Администрации 04.2023)\"/>
    </mc:Choice>
  </mc:AlternateContent>
  <bookViews>
    <workbookView xWindow="0" yWindow="0" windowWidth="20730" windowHeight="11760"/>
  </bookViews>
  <sheets>
    <sheet name="Лист1" sheetId="1" r:id="rId1"/>
  </sheets>
  <definedNames>
    <definedName name="_xlnm.Print_Area" localSheetId="0">Лист1!$A$1:$BH$50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2" i="1" l="1"/>
  <c r="BD19" i="1" l="1"/>
  <c r="BC19" i="1"/>
  <c r="BB19" i="1"/>
  <c r="AQ20" i="1"/>
  <c r="AQ19" i="1" s="1"/>
  <c r="AP20" i="1"/>
  <c r="AP19" i="1" s="1"/>
  <c r="AK20" i="1"/>
  <c r="AK19" i="1" s="1"/>
  <c r="AJ20" i="1"/>
  <c r="AJ19" i="1" s="1"/>
  <c r="AH20" i="1"/>
  <c r="AH19" i="1" s="1"/>
  <c r="AG20" i="1"/>
  <c r="AG19" i="1" s="1"/>
  <c r="AE19" i="1"/>
  <c r="AD20" i="1"/>
  <c r="AD19" i="1" s="1"/>
  <c r="Y20" i="1"/>
  <c r="Y19" i="1" s="1"/>
  <c r="X19" i="1"/>
  <c r="X20" i="1"/>
  <c r="V20" i="1"/>
  <c r="V19" i="1" s="1"/>
  <c r="U20" i="1"/>
  <c r="U19" i="1" s="1"/>
  <c r="S20" i="1"/>
  <c r="S19" i="1" s="1"/>
  <c r="R20" i="1"/>
  <c r="R19" i="1" s="1"/>
</calcChain>
</file>

<file path=xl/sharedStrings.xml><?xml version="1.0" encoding="utf-8"?>
<sst xmlns="http://schemas.openxmlformats.org/spreadsheetml/2006/main" count="386" uniqueCount="207">
  <si>
    <t>№ п\п</t>
  </si>
  <si>
    <t>Год завершения последнего капитального ремонта</t>
  </si>
  <si>
    <t>кв.м</t>
  </si>
  <si>
    <t>Год ввода в эксплуатацию</t>
  </si>
  <si>
    <t>Материал стен</t>
  </si>
  <si>
    <t>Количество этажей</t>
  </si>
  <si>
    <t>Количество подъездов</t>
  </si>
  <si>
    <t>Количество квартир</t>
  </si>
  <si>
    <t>всего:</t>
  </si>
  <si>
    <t>в том числе:</t>
  </si>
  <si>
    <t>в том числе жилых помещений, находящихся в собственности граждан</t>
  </si>
  <si>
    <t>в муниципальной собственности</t>
  </si>
  <si>
    <t>в собственности граждан</t>
  </si>
  <si>
    <t>прочие</t>
  </si>
  <si>
    <t xml:space="preserve">ед. </t>
  </si>
  <si>
    <t>чел.</t>
  </si>
  <si>
    <t>ед.</t>
  </si>
  <si>
    <t>Адрес МКД</t>
  </si>
  <si>
    <t>за счет средств государственной корпорации-Фонд содействия реформированию жилищно-коммунального хозяйства</t>
  </si>
  <si>
    <t>за счет средств местного бюджета</t>
  </si>
  <si>
    <t>за счет средств собственников помещений в МКД</t>
  </si>
  <si>
    <t>руб.</t>
  </si>
  <si>
    <t>в том числе жилых помещений, находящихся в муниципальной собственности</t>
  </si>
  <si>
    <t>Вид отремонтированного конструктивного элемента при последнем капитальном ремонте</t>
  </si>
  <si>
    <t>Стоимость работ</t>
  </si>
  <si>
    <t>за счет средств бюджета
Московской области</t>
  </si>
  <si>
    <t>Виды работ, установленные Законом Московской области № 66/2013-ОЗ «Об организации проведения капитального ремонта общего имущества в многоквартирных домах, расположенных на территории Московской области»</t>
  </si>
  <si>
    <t>Виды работ, установленные постановлением Правительства Московской области от 14.03.2017 № 158/8 "О дополнении перечня услуг и (или) работ по капитальному ремонту общего имущества в многоквартирном доме, оказание и (или) выполнение которых финансируется за счет средств фонда капитального ремонта, сформированного исходя из минимального размера взноса на капитальный ремонт"</t>
  </si>
  <si>
    <t>Общая площадь МКД</t>
  </si>
  <si>
    <t>Площадь помещений МКД</t>
  </si>
  <si>
    <t>Количество жителей, зарегистрированных в МКД</t>
  </si>
  <si>
    <t>куб.м</t>
  </si>
  <si>
    <t>Ремонт внутридомовых инженерных систем электро-, тепло-, газо-, водоснабжения, водоотведения</t>
  </si>
  <si>
    <t>Ремонт или замена лифтового оборудования, признанного непригодным для эксплуатации, ремонт лифтовых шахт</t>
  </si>
  <si>
    <t>Ремонт крыши</t>
  </si>
  <si>
    <t>Ремонт подвальных помещений, относящихся к общему имуществу в многоквартирном доме</t>
  </si>
  <si>
    <t>Ремонт фасада</t>
  </si>
  <si>
    <t>Ремонт фундамента многоквартирного дома</t>
  </si>
  <si>
    <t>Техническое обследование общего имущества в многоквартирном доме</t>
  </si>
  <si>
    <t>плановая дата завершения работ</t>
  </si>
  <si>
    <t>Утепление фасада</t>
  </si>
  <si>
    <t>Переустройство невентилируемой крыши на вентилируемую крышу</t>
  </si>
  <si>
    <t>Установка узлов управления и регулирования потребления ресурсов</t>
  </si>
  <si>
    <t xml:space="preserve">Устройство выходов на кровлю
</t>
  </si>
  <si>
    <t xml:space="preserve">городской округ Электросталь </t>
  </si>
  <si>
    <t>Верно:</t>
  </si>
  <si>
    <t>и коммунального хозяйства Администрации городского округа Электросталь Московской области</t>
  </si>
  <si>
    <t>Начальник Управления городского жилищного</t>
  </si>
  <si>
    <t>кирпич</t>
  </si>
  <si>
    <t>Итого:</t>
  </si>
  <si>
    <t>0,00</t>
  </si>
  <si>
    <t>Устройство колясочной зоны</t>
  </si>
  <si>
    <t>ед</t>
  </si>
  <si>
    <t>Разработка проектной документации и ее экспертиза</t>
  </si>
  <si>
    <t>Осуществление функций строительного контроля</t>
  </si>
  <si>
    <t>Стоимость капитального ремонта</t>
  </si>
  <si>
    <t xml:space="preserve">В.А. Александрова </t>
  </si>
  <si>
    <t>Итого КПР 2024:</t>
  </si>
  <si>
    <t>г. Электросталь, ул Второва, д. 2</t>
  </si>
  <si>
    <t>г. Электросталь, ул Корешкова, д. 10</t>
  </si>
  <si>
    <t>г. Электросталь, ул Мира, д. 2</t>
  </si>
  <si>
    <t>г. Электросталь, ул Мира, д. 4</t>
  </si>
  <si>
    <t>г. Электросталь, ул Мира, д. 6</t>
  </si>
  <si>
    <t>г. Электросталь, ул Мира, д. 8</t>
  </si>
  <si>
    <t>г. Электросталь, ул Победы, д. 13 к. 2</t>
  </si>
  <si>
    <t>г. Электросталь, ул Победы, д. 13 к. 3</t>
  </si>
  <si>
    <t xml:space="preserve">Муниципальный краткосрочный план реализации программы
капитального ремонта общего имущества в многоквартирных домах, расположенных на территории городского округа Электросталь Московской области, на 2024 г.
</t>
  </si>
  <si>
    <t>кирипич</t>
  </si>
  <si>
    <t>ж/б панели</t>
  </si>
  <si>
    <t>г. Электросталь, пр-кт Ленина, д. 03</t>
  </si>
  <si>
    <t>г. Электросталь, пр-кт Ленина, д. 28</t>
  </si>
  <si>
    <t>г. Электросталь, ул Корешкова, д. 18</t>
  </si>
  <si>
    <t>г. Электросталь, ул Мира, д. 10</t>
  </si>
  <si>
    <t>г. Электросталь, ул Мира, д. 12</t>
  </si>
  <si>
    <t>г. Электросталь, ул Николаева, д. 21/20</t>
  </si>
  <si>
    <t>г. Электросталь, ул Николаева, д. 23</t>
  </si>
  <si>
    <t>г. Электросталь, ул Николаева, д. 50</t>
  </si>
  <si>
    <t>г. Электросталь, ул Октябрьская, д. 17</t>
  </si>
  <si>
    <t>г. Электросталь, ул Октябрьская, д. 3а</t>
  </si>
  <si>
    <t>г. Электросталь, ул Первомайская, д. 40</t>
  </si>
  <si>
    <t>г. Электросталь, ул Пионерская, д. 15</t>
  </si>
  <si>
    <t>г. Электросталь, ул Пионерская, д. 9</t>
  </si>
  <si>
    <t>г. Электросталь, ул Советская, д. 17</t>
  </si>
  <si>
    <t>г. Электросталь, ул Чернышевского, д. 22</t>
  </si>
  <si>
    <t>г. Электросталь, ул Чернышевского, д. 53</t>
  </si>
  <si>
    <t>г. Электросталь, ул Чернышевского, д. 65</t>
  </si>
  <si>
    <t>"     "                                    2023 года .</t>
  </si>
  <si>
    <t>12 786 674,74</t>
  </si>
  <si>
    <t>5 493 456,95 + ПСД</t>
  </si>
  <si>
    <t>4 262 224,91</t>
  </si>
  <si>
    <t>37 594 768,71</t>
  </si>
  <si>
    <t>19 310 104,87</t>
  </si>
  <si>
    <t>31 226 803,16</t>
  </si>
  <si>
    <t>53 013 502,03</t>
  </si>
  <si>
    <t>66 143 965,66</t>
  </si>
  <si>
    <t>78 647 534,17</t>
  </si>
  <si>
    <t>65 580 862,86</t>
  </si>
  <si>
    <t>12 181 503,70</t>
  </si>
  <si>
    <t>38 672 551,09</t>
  </si>
  <si>
    <t>21 437 204,25</t>
  </si>
  <si>
    <t>12 610 126,59</t>
  </si>
  <si>
    <t>15 433 655,40</t>
  </si>
  <si>
    <t>40 885 206,60</t>
  </si>
  <si>
    <t>10 375 714,02</t>
  </si>
  <si>
    <t>15 110 546,90</t>
  </si>
  <si>
    <t>16 267 746,83</t>
  </si>
  <si>
    <t>8 133 873,42</t>
  </si>
  <si>
    <t>31 573 834,02</t>
  </si>
  <si>
    <t>7 010 880,25</t>
  </si>
  <si>
    <t>11 413 285,42</t>
  </si>
  <si>
    <t>1 076 616,58 + ПСД</t>
  </si>
  <si>
    <t>14 973 510,56</t>
  </si>
  <si>
    <t>29 469 697,60</t>
  </si>
  <si>
    <t>6 543 662,74</t>
  </si>
  <si>
    <t>11 934 548,01</t>
  </si>
  <si>
    <t>3 978 182,67</t>
  </si>
  <si>
    <t>15 183 635,28</t>
  </si>
  <si>
    <t>7 591 817,64</t>
  </si>
  <si>
    <t>19 940 023,62</t>
  </si>
  <si>
    <t>7 970 798,11</t>
  </si>
  <si>
    <t>17 779 479,30</t>
  </si>
  <si>
    <t>28 192 102,62</t>
  </si>
  <si>
    <t>36 534 204,30</t>
  </si>
  <si>
    <t>42 820 788,12</t>
  </si>
  <si>
    <t>36 579 215,64</t>
  </si>
  <si>
    <t>4 993 259,92</t>
  </si>
  <si>
    <t>21 815 496,12</t>
  </si>
  <si>
    <t>15 282 304,72</t>
  </si>
  <si>
    <t>14 405 129,18</t>
  </si>
  <si>
    <t>9 684 258,00</t>
  </si>
  <si>
    <t>14 103 553,20</t>
  </si>
  <si>
    <t>10 652 683,80</t>
  </si>
  <si>
    <t>ПСД</t>
  </si>
  <si>
    <t>15 149 362,89</t>
  </si>
  <si>
    <t>10 052 447,05</t>
  </si>
  <si>
    <t>11 366 314,20</t>
  </si>
  <si>
    <t>21 288 485,42</t>
  </si>
  <si>
    <t>25 201 809,94</t>
  </si>
  <si>
    <t>30 585 534,60</t>
  </si>
  <si>
    <t>24 631 221,98</t>
  </si>
  <si>
    <t>6 376 446,72</t>
  </si>
  <si>
    <t>14 279 847,43</t>
  </si>
  <si>
    <t>4 726 286,14</t>
  </si>
  <si>
    <t>11 769 765,34</t>
  </si>
  <si>
    <t>7 898 351,25</t>
  </si>
  <si>
    <t>1 076 616,58</t>
  </si>
  <si>
    <t>5 493 456,95</t>
  </si>
  <si>
    <t>15 288 681,98</t>
  </si>
  <si>
    <t>596 727,40</t>
  </si>
  <si>
    <t>255 399,33</t>
  </si>
  <si>
    <t>198 909,13</t>
  </si>
  <si>
    <t>85 133,11</t>
  </si>
  <si>
    <t>1 754 469,32</t>
  </si>
  <si>
    <t>750 912,88</t>
  </si>
  <si>
    <t>901 162,26</t>
  </si>
  <si>
    <t>385 697,45</t>
  </si>
  <si>
    <t>1 457 289,68</t>
  </si>
  <si>
    <t>623 719,98</t>
  </si>
  <si>
    <t>2 474 029,40</t>
  </si>
  <si>
    <t>1 058 884,59</t>
  </si>
  <si>
    <t>3 086 800,72</t>
  </si>
  <si>
    <t>1 321 150,70</t>
  </si>
  <si>
    <t>3 670 316,14</t>
  </si>
  <si>
    <t>1 570 895,31</t>
  </si>
  <si>
    <t>3 060 521,88</t>
  </si>
  <si>
    <t>1 309 903,36</t>
  </si>
  <si>
    <t>568 485,34</t>
  </si>
  <si>
    <t>243 311,72</t>
  </si>
  <si>
    <t>1 804 767,18</t>
  </si>
  <si>
    <t>772 440,36</t>
  </si>
  <si>
    <t>1 000 429,55</t>
  </si>
  <si>
    <t>428 183,84</t>
  </si>
  <si>
    <t>588 488,27</t>
  </si>
  <si>
    <t>251 872,98</t>
  </si>
  <si>
    <t>720 256,46</t>
  </si>
  <si>
    <t>308 269,76</t>
  </si>
  <si>
    <t>1 908 027,18</t>
  </si>
  <si>
    <t>816 635,63</t>
  </si>
  <si>
    <t>484 212,90</t>
  </si>
  <si>
    <t>207 243,12</t>
  </si>
  <si>
    <t>705 177,66</t>
  </si>
  <si>
    <t>301 816,04</t>
  </si>
  <si>
    <t>759 181,76</t>
  </si>
  <si>
    <t>324 929,79</t>
  </si>
  <si>
    <t>379 590,88</t>
  </si>
  <si>
    <t>162 464,90</t>
  </si>
  <si>
    <t>1 473 484,89</t>
  </si>
  <si>
    <t>630 651,53</t>
  </si>
  <si>
    <t>327 183,13</t>
  </si>
  <si>
    <t>140 034,38</t>
  </si>
  <si>
    <t>532 634,19</t>
  </si>
  <si>
    <t>227 967,43</t>
  </si>
  <si>
    <t>204 614 358,38+ПСД</t>
  </si>
  <si>
    <t>30 926 174,72+ПСД</t>
  </si>
  <si>
    <t>13 236 402,78+ПСД</t>
  </si>
  <si>
    <t>669 256 145,13+ПСД</t>
  </si>
  <si>
    <t>Кровля</t>
  </si>
  <si>
    <t>блочный</t>
  </si>
  <si>
    <t>ВИС</t>
  </si>
  <si>
    <t>кирпичный</t>
  </si>
  <si>
    <t>ВИС Отмостка</t>
  </si>
  <si>
    <t>шлакобетон</t>
  </si>
  <si>
    <t>шлакоблок</t>
  </si>
  <si>
    <t xml:space="preserve">ВИС Кровля </t>
  </si>
  <si>
    <t xml:space="preserve">"Приложение № 2                                                                                                                                             УТВЕРЖДЕН                                                                                                                                                                                                                                                                                                                                                                                                                    постановлением Администрации                                                                                                              городского округа Электросталь                                                                                               Московской области                                                                                                                                          от 30.08.2022 № 967/8                                                      
                                                                                                     </t>
  </si>
  <si>
    <t>"</t>
  </si>
  <si>
    <t xml:space="preserve">Приложение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                                                                                                             городского округа Электросталь                                                                                               Московской области                                                                                                                                      от 06.04.2023 № 423/4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</si>
</sst>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 applyFill="0" applyProtection="0"/>
    <xf numFmtId="0" fontId="5" fillId="0" borderId="0"/>
    <xf numFmtId="0" fontId="2" fillId="0" borderId="0"/>
    <xf numFmtId="0" fontId="1" fillId="0" borderId="0"/>
    <xf numFmtId="0" fontId="4" fillId="0" borderId="0" applyFill="0" applyProtection="0"/>
    <xf numFmtId="0" fontId="4" fillId="0" borderId="0" applyFill="0" applyProtection="0"/>
    <xf numFmtId="0" fontId="5" fillId="0" borderId="0" applyFill="0" applyProtection="0"/>
    <xf numFmtId="0" fontId="4" fillId="0" borderId="0" applyFill="0" applyProtection="0"/>
    <xf numFmtId="0" fontId="4" fillId="0" borderId="0" applyFill="0" applyProtection="0"/>
    <xf numFmtId="0" fontId="2" fillId="0" borderId="0"/>
    <xf numFmtId="0" fontId="4" fillId="0" borderId="0" applyFill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04">
    <xf numFmtId="0" fontId="0" fillId="0" borderId="0" xfId="0"/>
    <xf numFmtId="0" fontId="7" fillId="0" borderId="0" xfId="6" applyFont="1"/>
    <xf numFmtId="0" fontId="6" fillId="0" borderId="0" xfId="0" applyFont="1"/>
    <xf numFmtId="0" fontId="9" fillId="0" borderId="0" xfId="0" applyFont="1"/>
    <xf numFmtId="49" fontId="7" fillId="0" borderId="0" xfId="6" applyNumberFormat="1" applyFont="1" applyFill="1" applyBorder="1" applyAlignment="1"/>
    <xf numFmtId="0" fontId="10" fillId="0" borderId="0" xfId="6" applyFont="1" applyFill="1" applyBorder="1" applyAlignment="1">
      <alignment vertical="center" wrapText="1"/>
    </xf>
    <xf numFmtId="0" fontId="10" fillId="0" borderId="1" xfId="6" applyFont="1" applyFill="1" applyBorder="1" applyAlignment="1">
      <alignment vertical="center" wrapText="1"/>
    </xf>
    <xf numFmtId="0" fontId="6" fillId="0" borderId="0" xfId="0" applyFont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1" fontId="15" fillId="0" borderId="2" xfId="0" applyNumberFormat="1" applyFont="1" applyFill="1" applyBorder="1" applyAlignment="1" applyProtection="1">
      <alignment horizontal="center" vertical="center" textRotation="90" wrapText="1"/>
    </xf>
    <xf numFmtId="0" fontId="16" fillId="0" borderId="2" xfId="0" applyFont="1" applyBorder="1" applyAlignment="1">
      <alignment horizontal="center" vertical="center" wrapText="1"/>
    </xf>
    <xf numFmtId="3" fontId="15" fillId="0" borderId="2" xfId="0" applyNumberFormat="1" applyFont="1" applyFill="1" applyBorder="1" applyAlignment="1" applyProtection="1">
      <alignment horizontal="center" vertical="center" textRotation="90" wrapText="1"/>
    </xf>
    <xf numFmtId="0" fontId="15" fillId="0" borderId="2" xfId="0" applyFont="1" applyFill="1" applyBorder="1" applyAlignment="1" applyProtection="1">
      <alignment horizontal="center" vertical="center" textRotation="90"/>
    </xf>
    <xf numFmtId="1" fontId="15" fillId="0" borderId="2" xfId="0" applyNumberFormat="1" applyFont="1" applyFill="1" applyBorder="1" applyAlignment="1" applyProtection="1">
      <alignment horizontal="center" vertical="center" textRotation="90"/>
    </xf>
    <xf numFmtId="1" fontId="15" fillId="0" borderId="2" xfId="0" applyNumberFormat="1" applyFont="1" applyFill="1" applyBorder="1" applyAlignment="1" applyProtection="1">
      <alignment horizontal="center" vertical="center"/>
    </xf>
    <xf numFmtId="4" fontId="15" fillId="0" borderId="2" xfId="0" applyNumberFormat="1" applyFont="1" applyFill="1" applyBorder="1" applyAlignment="1" applyProtection="1">
      <alignment horizontal="center" vertical="center" wrapText="1"/>
    </xf>
    <xf numFmtId="1" fontId="15" fillId="0" borderId="2" xfId="0" applyNumberFormat="1" applyFont="1" applyFill="1" applyBorder="1" applyAlignment="1" applyProtection="1">
      <alignment horizontal="center" vertical="center" wrapText="1"/>
    </xf>
    <xf numFmtId="2" fontId="17" fillId="0" borderId="2" xfId="0" applyNumberFormat="1" applyFont="1" applyFill="1" applyBorder="1" applyAlignment="1"/>
    <xf numFmtId="1" fontId="15" fillId="0" borderId="2" xfId="6" applyNumberFormat="1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5" fillId="0" borderId="2" xfId="6" applyFont="1" applyFill="1" applyBorder="1" applyAlignment="1" applyProtection="1">
      <alignment horizontal="center" vertical="center" wrapText="1"/>
    </xf>
    <xf numFmtId="0" fontId="18" fillId="0" borderId="0" xfId="0" applyFont="1"/>
    <xf numFmtId="0" fontId="15" fillId="0" borderId="2" xfId="0" applyFont="1" applyFill="1" applyBorder="1" applyAlignment="1" applyProtection="1">
      <alignment horizontal="center" vertical="center" wrapText="1"/>
    </xf>
    <xf numFmtId="0" fontId="15" fillId="0" borderId="0" xfId="6" applyFont="1" applyFill="1" applyBorder="1" applyAlignment="1" applyProtection="1">
      <alignment horizontal="center" vertical="top" wrapText="1"/>
    </xf>
    <xf numFmtId="0" fontId="15" fillId="2" borderId="0" xfId="8" applyFont="1" applyFill="1" applyBorder="1" applyAlignment="1" applyProtection="1">
      <alignment horizontal="left" vertical="top" wrapText="1"/>
    </xf>
    <xf numFmtId="0" fontId="18" fillId="0" borderId="0" xfId="0" applyFont="1" applyBorder="1"/>
    <xf numFmtId="4" fontId="16" fillId="0" borderId="0" xfId="0" applyNumberFormat="1" applyFont="1" applyBorder="1"/>
    <xf numFmtId="0" fontId="16" fillId="0" borderId="0" xfId="0" applyFont="1" applyBorder="1"/>
    <xf numFmtId="0" fontId="18" fillId="0" borderId="0" xfId="0" applyFont="1" applyBorder="1" applyAlignment="1">
      <alignment horizontal="right"/>
    </xf>
    <xf numFmtId="0" fontId="15" fillId="3" borderId="14" xfId="8" applyNumberFormat="1" applyFont="1" applyFill="1" applyBorder="1" applyAlignment="1" applyProtection="1">
      <alignment horizontal="center" vertical="center" wrapText="1" shrinkToFit="1"/>
    </xf>
    <xf numFmtId="0" fontId="15" fillId="3" borderId="14" xfId="8" applyFont="1" applyFill="1" applyBorder="1" applyAlignment="1" applyProtection="1">
      <alignment horizontal="center" vertical="center" wrapText="1" shrinkToFit="1"/>
    </xf>
    <xf numFmtId="3" fontId="15" fillId="3" borderId="14" xfId="8" applyNumberFormat="1" applyFont="1" applyFill="1" applyBorder="1" applyAlignment="1" applyProtection="1">
      <alignment horizontal="center" vertical="center" wrapText="1" shrinkToFit="1"/>
    </xf>
    <xf numFmtId="4" fontId="15" fillId="3" borderId="14" xfId="8" applyNumberFormat="1" applyFont="1" applyFill="1" applyBorder="1" applyAlignment="1" applyProtection="1">
      <alignment horizontal="center" vertical="center" wrapText="1" shrinkToFit="1"/>
    </xf>
    <xf numFmtId="0" fontId="15" fillId="3" borderId="2" xfId="8" applyFont="1" applyFill="1" applyBorder="1" applyAlignment="1" applyProtection="1">
      <alignment horizontal="center" vertical="center" wrapText="1" shrinkToFit="1"/>
    </xf>
    <xf numFmtId="0" fontId="1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3" fontId="15" fillId="3" borderId="13" xfId="8" applyNumberFormat="1" applyFont="1" applyFill="1" applyBorder="1" applyAlignment="1" applyProtection="1">
      <alignment horizontal="center" vertical="center" wrapText="1" shrinkToFit="1"/>
    </xf>
    <xf numFmtId="0" fontId="15" fillId="3" borderId="13" xfId="8" applyNumberFormat="1" applyFont="1" applyFill="1" applyBorder="1" applyAlignment="1" applyProtection="1">
      <alignment horizontal="center" vertical="center" wrapText="1" shrinkToFit="1"/>
    </xf>
    <xf numFmtId="4" fontId="15" fillId="3" borderId="13" xfId="8" applyNumberFormat="1" applyFont="1" applyFill="1" applyBorder="1" applyAlignment="1" applyProtection="1">
      <alignment horizontal="center" vertical="center" wrapText="1" shrinkToFit="1"/>
    </xf>
    <xf numFmtId="14" fontId="6" fillId="0" borderId="0" xfId="0" applyNumberFormat="1" applyFont="1"/>
    <xf numFmtId="14" fontId="6" fillId="0" borderId="0" xfId="0" applyNumberFormat="1" applyFont="1" applyAlignment="1"/>
    <xf numFmtId="14" fontId="15" fillId="0" borderId="2" xfId="0" applyNumberFormat="1" applyFont="1" applyFill="1" applyBorder="1" applyAlignment="1" applyProtection="1">
      <alignment horizontal="center" vertical="center" wrapText="1"/>
    </xf>
    <xf numFmtId="14" fontId="18" fillId="0" borderId="0" xfId="0" applyNumberFormat="1" applyFont="1" applyBorder="1"/>
    <xf numFmtId="14" fontId="9" fillId="0" borderId="0" xfId="0" applyNumberFormat="1" applyFont="1"/>
    <xf numFmtId="0" fontId="16" fillId="0" borderId="2" xfId="0" applyNumberFormat="1" applyFont="1" applyBorder="1" applyAlignment="1">
      <alignment horizontal="center" wrapText="1"/>
    </xf>
    <xf numFmtId="0" fontId="15" fillId="0" borderId="2" xfId="0" applyNumberFormat="1" applyFont="1" applyFill="1" applyBorder="1" applyAlignment="1" applyProtection="1">
      <alignment horizontal="center" wrapText="1"/>
    </xf>
    <xf numFmtId="0" fontId="17" fillId="0" borderId="2" xfId="0" applyNumberFormat="1" applyFont="1" applyFill="1" applyBorder="1" applyAlignment="1">
      <alignment horizontal="center" wrapText="1"/>
    </xf>
    <xf numFmtId="0" fontId="15" fillId="0" borderId="2" xfId="6" applyNumberFormat="1" applyFont="1" applyFill="1" applyBorder="1" applyAlignment="1" applyProtection="1">
      <alignment horizontal="center" wrapText="1"/>
    </xf>
    <xf numFmtId="0" fontId="11" fillId="0" borderId="0" xfId="0" applyNumberFormat="1" applyFont="1" applyAlignment="1">
      <alignment horizontal="center" wrapText="1"/>
    </xf>
    <xf numFmtId="4" fontId="15" fillId="0" borderId="2" xfId="0" applyNumberFormat="1" applyFont="1" applyFill="1" applyBorder="1" applyAlignment="1" applyProtection="1">
      <alignment horizontal="center" vertical="center" wrapText="1"/>
    </xf>
    <xf numFmtId="1" fontId="15" fillId="0" borderId="2" xfId="0" applyNumberFormat="1" applyFont="1" applyFill="1" applyBorder="1" applyAlignment="1" applyProtection="1">
      <alignment horizontal="center" vertical="center"/>
    </xf>
    <xf numFmtId="0" fontId="7" fillId="0" borderId="0" xfId="6" applyFont="1" applyAlignment="1">
      <alignment horizontal="center"/>
    </xf>
    <xf numFmtId="0" fontId="10" fillId="0" borderId="0" xfId="6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15" fillId="0" borderId="2" xfId="0" applyNumberFormat="1" applyFont="1" applyBorder="1" applyAlignment="1">
      <alignment horizontal="center" vertical="center"/>
    </xf>
    <xf numFmtId="4" fontId="17" fillId="0" borderId="13" xfId="2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20" fillId="0" borderId="0" xfId="0" applyFont="1" applyAlignment="1"/>
    <xf numFmtId="4" fontId="15" fillId="2" borderId="2" xfId="0" applyNumberFormat="1" applyFont="1" applyFill="1" applyBorder="1" applyAlignment="1" applyProtection="1">
      <alignment horizontal="center" vertical="center" textRotation="90" wrapText="1"/>
    </xf>
    <xf numFmtId="0" fontId="15" fillId="0" borderId="21" xfId="0" applyFont="1" applyBorder="1" applyAlignment="1" applyProtection="1">
      <alignment horizontal="center" vertical="center" wrapText="1"/>
    </xf>
    <xf numFmtId="14" fontId="17" fillId="4" borderId="2" xfId="2" applyNumberFormat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21" fillId="4" borderId="14" xfId="0" applyFont="1" applyFill="1" applyBorder="1" applyAlignment="1" applyProtection="1">
      <alignment horizontal="center" vertical="center" wrapText="1"/>
    </xf>
    <xf numFmtId="0" fontId="15" fillId="0" borderId="17" xfId="6" applyNumberFormat="1" applyFont="1" applyFill="1" applyBorder="1" applyAlignment="1" applyProtection="1">
      <alignment horizont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1" fillId="4" borderId="2" xfId="0" applyFont="1" applyFill="1" applyBorder="1" applyAlignment="1" applyProtection="1">
      <alignment horizontal="right" vertical="top" wrapText="1"/>
    </xf>
    <xf numFmtId="0" fontId="16" fillId="4" borderId="2" xfId="0" applyFont="1" applyFill="1" applyBorder="1" applyAlignment="1">
      <alignment vertical="top"/>
    </xf>
    <xf numFmtId="0" fontId="16" fillId="4" borderId="2" xfId="0" applyFont="1" applyFill="1" applyBorder="1" applyAlignment="1"/>
    <xf numFmtId="0" fontId="16" fillId="4" borderId="2" xfId="0" applyFont="1" applyFill="1" applyBorder="1" applyAlignment="1">
      <alignment horizontal="center"/>
    </xf>
    <xf numFmtId="4" fontId="19" fillId="4" borderId="2" xfId="0" applyNumberFormat="1" applyFont="1" applyFill="1" applyBorder="1" applyAlignment="1" applyProtection="1">
      <alignment horizontal="center" vertical="center" wrapText="1"/>
    </xf>
    <xf numFmtId="14" fontId="19" fillId="4" borderId="2" xfId="0" applyNumberFormat="1" applyFont="1" applyFill="1" applyBorder="1" applyAlignment="1" applyProtection="1">
      <alignment horizontal="center" vertical="center" wrapText="1"/>
    </xf>
    <xf numFmtId="3" fontId="21" fillId="4" borderId="21" xfId="0" applyNumberFormat="1" applyFont="1" applyFill="1" applyBorder="1" applyAlignment="1" applyProtection="1">
      <alignment horizontal="right" vertical="top" wrapText="1"/>
    </xf>
    <xf numFmtId="0" fontId="21" fillId="4" borderId="23" xfId="0" applyFont="1" applyFill="1" applyBorder="1" applyAlignment="1" applyProtection="1">
      <alignment horizontal="right" vertical="top" wrapText="1"/>
    </xf>
    <xf numFmtId="0" fontId="16" fillId="4" borderId="2" xfId="0" applyFont="1" applyFill="1" applyBorder="1"/>
    <xf numFmtId="0" fontId="6" fillId="4" borderId="0" xfId="0" applyFont="1" applyFill="1"/>
    <xf numFmtId="4" fontId="16" fillId="0" borderId="13" xfId="0" applyNumberFormat="1" applyFont="1" applyBorder="1" applyAlignment="1">
      <alignment horizontal="center" vertical="center"/>
    </xf>
    <xf numFmtId="0" fontId="17" fillId="4" borderId="4" xfId="6" applyFont="1" applyFill="1" applyBorder="1" applyAlignment="1" applyProtection="1">
      <alignment horizontal="center" vertical="center" wrapText="1"/>
    </xf>
    <xf numFmtId="0" fontId="17" fillId="4" borderId="14" xfId="8" applyFont="1" applyFill="1" applyBorder="1" applyAlignment="1" applyProtection="1">
      <alignment horizontal="left" vertical="center" wrapText="1"/>
    </xf>
    <xf numFmtId="0" fontId="17" fillId="4" borderId="2" xfId="0" applyFont="1" applyFill="1" applyBorder="1" applyAlignment="1">
      <alignment horizontal="center" vertical="center"/>
    </xf>
    <xf numFmtId="4" fontId="17" fillId="4" borderId="2" xfId="0" applyNumberFormat="1" applyFont="1" applyFill="1" applyBorder="1" applyAlignment="1">
      <alignment horizontal="center" vertical="center"/>
    </xf>
    <xf numFmtId="4" fontId="17" fillId="4" borderId="2" xfId="2" applyNumberFormat="1" applyFont="1" applyFill="1" applyBorder="1" applyAlignment="1">
      <alignment horizontal="center" vertical="center" wrapText="1"/>
    </xf>
    <xf numFmtId="2" fontId="17" fillId="4" borderId="2" xfId="0" applyNumberFormat="1" applyFont="1" applyFill="1" applyBorder="1" applyAlignment="1">
      <alignment horizontal="center" vertical="center"/>
    </xf>
    <xf numFmtId="14" fontId="17" fillId="4" borderId="2" xfId="0" applyNumberFormat="1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vertical="center"/>
    </xf>
    <xf numFmtId="0" fontId="3" fillId="4" borderId="21" xfId="0" applyFont="1" applyFill="1" applyBorder="1" applyAlignment="1" applyProtection="1">
      <alignment horizontal="right" vertical="center" wrapText="1"/>
    </xf>
    <xf numFmtId="0" fontId="17" fillId="4" borderId="21" xfId="0" applyFont="1" applyFill="1" applyBorder="1" applyAlignment="1" applyProtection="1">
      <alignment horizontal="right" vertical="center" wrapText="1"/>
    </xf>
    <xf numFmtId="0" fontId="26" fillId="4" borderId="0" xfId="0" applyFont="1" applyFill="1"/>
    <xf numFmtId="0" fontId="17" fillId="4" borderId="13" xfId="0" applyFont="1" applyFill="1" applyBorder="1" applyAlignment="1">
      <alignment horizontal="center" vertical="center"/>
    </xf>
    <xf numFmtId="0" fontId="17" fillId="5" borderId="13" xfId="8" applyFont="1" applyFill="1" applyBorder="1" applyAlignment="1" applyProtection="1">
      <alignment horizontal="center" vertical="center" wrapText="1" shrinkToFit="1"/>
    </xf>
    <xf numFmtId="4" fontId="17" fillId="4" borderId="13" xfId="0" applyNumberFormat="1" applyFont="1" applyFill="1" applyBorder="1" applyAlignment="1">
      <alignment horizontal="center" vertical="center"/>
    </xf>
    <xf numFmtId="4" fontId="17" fillId="4" borderId="13" xfId="2" applyNumberFormat="1" applyFont="1" applyFill="1" applyBorder="1" applyAlignment="1">
      <alignment horizontal="center" vertical="center" wrapText="1"/>
    </xf>
    <xf numFmtId="1" fontId="17" fillId="4" borderId="13" xfId="2" applyNumberFormat="1" applyFont="1" applyFill="1" applyBorder="1" applyAlignment="1">
      <alignment horizontal="center" vertical="center" wrapText="1"/>
    </xf>
    <xf numFmtId="4" fontId="17" fillId="5" borderId="21" xfId="0" applyNumberFormat="1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 applyProtection="1">
      <alignment horizontal="center" vertical="center" wrapText="1"/>
    </xf>
    <xf numFmtId="0" fontId="18" fillId="4" borderId="0" xfId="0" applyFont="1" applyFill="1" applyBorder="1"/>
    <xf numFmtId="0" fontId="9" fillId="4" borderId="0" xfId="0" applyFont="1" applyFill="1"/>
    <xf numFmtId="0" fontId="10" fillId="4" borderId="1" xfId="6" applyFont="1" applyFill="1" applyBorder="1" applyAlignment="1">
      <alignment vertical="center" wrapText="1"/>
    </xf>
    <xf numFmtId="4" fontId="15" fillId="4" borderId="2" xfId="0" applyNumberFormat="1" applyFont="1" applyFill="1" applyBorder="1" applyAlignment="1" applyProtection="1">
      <alignment horizontal="center" vertical="center" wrapText="1"/>
    </xf>
    <xf numFmtId="0" fontId="15" fillId="4" borderId="2" xfId="0" applyNumberFormat="1" applyFont="1" applyFill="1" applyBorder="1" applyAlignment="1" applyProtection="1">
      <alignment horizontal="center" wrapText="1"/>
    </xf>
    <xf numFmtId="14" fontId="17" fillId="4" borderId="2" xfId="0" applyNumberFormat="1" applyFont="1" applyFill="1" applyBorder="1" applyAlignment="1">
      <alignment vertical="center"/>
    </xf>
    <xf numFmtId="2" fontId="17" fillId="4" borderId="18" xfId="6" applyNumberFormat="1" applyFont="1" applyFill="1" applyBorder="1" applyAlignment="1" applyProtection="1">
      <alignment horizontal="center" vertical="center"/>
    </xf>
    <xf numFmtId="2" fontId="17" fillId="4" borderId="20" xfId="6" applyNumberFormat="1" applyFont="1" applyFill="1" applyBorder="1" applyAlignment="1" applyProtection="1">
      <alignment horizontal="center" vertical="center"/>
    </xf>
    <xf numFmtId="2" fontId="17" fillId="4" borderId="19" xfId="6" applyNumberFormat="1" applyFont="1" applyFill="1" applyBorder="1" applyAlignment="1" applyProtection="1">
      <alignment horizontal="center" vertical="center"/>
    </xf>
    <xf numFmtId="0" fontId="17" fillId="4" borderId="13" xfId="0" applyFont="1" applyFill="1" applyBorder="1" applyAlignment="1">
      <alignment vertical="top"/>
    </xf>
    <xf numFmtId="0" fontId="17" fillId="4" borderId="13" xfId="0" applyFont="1" applyFill="1" applyBorder="1" applyAlignment="1"/>
    <xf numFmtId="0" fontId="17" fillId="4" borderId="13" xfId="0" applyFont="1" applyFill="1" applyBorder="1" applyAlignment="1">
      <alignment horizontal="center"/>
    </xf>
    <xf numFmtId="4" fontId="24" fillId="4" borderId="0" xfId="0" applyNumberFormat="1" applyFont="1" applyFill="1" applyBorder="1" applyAlignment="1" applyProtection="1">
      <alignment horizontal="center" vertical="center" wrapText="1"/>
    </xf>
    <xf numFmtId="4" fontId="24" fillId="4" borderId="13" xfId="0" applyNumberFormat="1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right" vertical="center" wrapText="1"/>
    </xf>
    <xf numFmtId="0" fontId="24" fillId="4" borderId="14" xfId="0" applyFont="1" applyFill="1" applyBorder="1" applyAlignment="1" applyProtection="1">
      <alignment horizontal="right" vertical="center" wrapText="1"/>
    </xf>
    <xf numFmtId="0" fontId="24" fillId="4" borderId="21" xfId="0" applyFont="1" applyFill="1" applyBorder="1" applyAlignment="1" applyProtection="1">
      <alignment horizontal="right" vertical="center" wrapText="1"/>
    </xf>
    <xf numFmtId="0" fontId="7" fillId="4" borderId="0" xfId="0" applyFont="1" applyFill="1"/>
    <xf numFmtId="0" fontId="17" fillId="5" borderId="2" xfId="8" applyFont="1" applyFill="1" applyBorder="1" applyAlignment="1" applyProtection="1">
      <alignment horizontal="center" vertical="center" wrapText="1" shrinkToFit="1"/>
    </xf>
    <xf numFmtId="1" fontId="17" fillId="4" borderId="2" xfId="2" applyNumberFormat="1" applyFont="1" applyFill="1" applyBorder="1" applyAlignment="1">
      <alignment horizontal="center" vertical="center" wrapText="1"/>
    </xf>
    <xf numFmtId="4" fontId="17" fillId="5" borderId="12" xfId="0" applyNumberFormat="1" applyFont="1" applyFill="1" applyBorder="1" applyAlignment="1" applyProtection="1">
      <alignment horizontal="center" vertical="center" wrapText="1"/>
    </xf>
    <xf numFmtId="4" fontId="17" fillId="4" borderId="13" xfId="0" applyNumberFormat="1" applyFont="1" applyFill="1" applyBorder="1" applyAlignment="1" applyProtection="1">
      <alignment horizontal="center" vertical="center" wrapText="1"/>
    </xf>
    <xf numFmtId="0" fontId="17" fillId="4" borderId="12" xfId="0" applyFont="1" applyFill="1" applyBorder="1" applyAlignment="1" applyProtection="1">
      <alignment horizontal="right" vertical="center" wrapText="1"/>
    </xf>
    <xf numFmtId="4" fontId="15" fillId="0" borderId="13" xfId="6" applyNumberFormat="1" applyFont="1" applyFill="1" applyBorder="1" applyAlignment="1" applyProtection="1">
      <alignment horizontal="center" vertical="center" wrapText="1"/>
    </xf>
    <xf numFmtId="1" fontId="15" fillId="0" borderId="13" xfId="6" applyNumberFormat="1" applyFont="1" applyFill="1" applyBorder="1" applyAlignment="1" applyProtection="1">
      <alignment horizontal="center" vertical="center" wrapText="1"/>
    </xf>
    <xf numFmtId="3" fontId="15" fillId="5" borderId="14" xfId="8" applyNumberFormat="1" applyFont="1" applyFill="1" applyBorder="1" applyAlignment="1" applyProtection="1">
      <alignment horizontal="center" vertical="center" wrapText="1" shrinkToFit="1"/>
    </xf>
    <xf numFmtId="0" fontId="15" fillId="5" borderId="13" xfId="8" applyNumberFormat="1" applyFont="1" applyFill="1" applyBorder="1" applyAlignment="1" applyProtection="1">
      <alignment horizontal="center" vertical="center" wrapText="1" shrinkToFit="1"/>
    </xf>
    <xf numFmtId="0" fontId="15" fillId="5" borderId="14" xfId="8" applyFont="1" applyFill="1" applyBorder="1" applyAlignment="1" applyProtection="1">
      <alignment horizontal="center" vertical="center" wrapText="1" shrinkToFit="1"/>
    </xf>
    <xf numFmtId="3" fontId="15" fillId="5" borderId="13" xfId="8" applyNumberFormat="1" applyFont="1" applyFill="1" applyBorder="1" applyAlignment="1" applyProtection="1">
      <alignment horizontal="center" vertical="center" wrapText="1" shrinkToFit="1"/>
    </xf>
    <xf numFmtId="4" fontId="15" fillId="5" borderId="13" xfId="8" applyNumberFormat="1" applyFont="1" applyFill="1" applyBorder="1" applyAlignment="1" applyProtection="1">
      <alignment horizontal="center" vertical="center" wrapText="1" shrinkToFit="1"/>
    </xf>
    <xf numFmtId="0" fontId="16" fillId="4" borderId="13" xfId="0" applyFont="1" applyFill="1" applyBorder="1" applyAlignment="1">
      <alignment horizontal="center" vertical="center" wrapText="1"/>
    </xf>
    <xf numFmtId="4" fontId="16" fillId="4" borderId="13" xfId="0" applyNumberFormat="1" applyFont="1" applyFill="1" applyBorder="1" applyAlignment="1">
      <alignment horizontal="center" vertical="center" wrapText="1"/>
    </xf>
    <xf numFmtId="4" fontId="15" fillId="4" borderId="13" xfId="6" applyNumberFormat="1" applyFont="1" applyFill="1" applyBorder="1" applyAlignment="1" applyProtection="1">
      <alignment horizontal="center" vertical="center" wrapText="1"/>
    </xf>
    <xf numFmtId="1" fontId="15" fillId="4" borderId="13" xfId="6" applyNumberFormat="1" applyFont="1" applyFill="1" applyBorder="1" applyAlignment="1" applyProtection="1">
      <alignment horizontal="center" vertical="center" wrapText="1"/>
    </xf>
    <xf numFmtId="0" fontId="8" fillId="0" borderId="0" xfId="6" applyFont="1" applyFill="1" applyAlignment="1" applyProtection="1">
      <alignment horizontal="left" wrapText="1"/>
    </xf>
    <xf numFmtId="0" fontId="8" fillId="0" borderId="0" xfId="6" applyFont="1" applyFill="1" applyAlignment="1" applyProtection="1">
      <alignment horizontal="left" wrapText="1"/>
    </xf>
    <xf numFmtId="0" fontId="9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5" fillId="4" borderId="2" xfId="0" applyFont="1" applyFill="1" applyBorder="1" applyAlignment="1" applyProtection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wrapText="1"/>
    </xf>
    <xf numFmtId="2" fontId="15" fillId="4" borderId="3" xfId="6" applyNumberFormat="1" applyFont="1" applyFill="1" applyBorder="1" applyAlignment="1" applyProtection="1">
      <alignment horizontal="center" vertical="center"/>
    </xf>
    <xf numFmtId="2" fontId="15" fillId="4" borderId="7" xfId="6" applyNumberFormat="1" applyFont="1" applyFill="1" applyBorder="1" applyAlignment="1" applyProtection="1">
      <alignment horizontal="center" vertical="center"/>
    </xf>
    <xf numFmtId="2" fontId="15" fillId="4" borderId="11" xfId="6" applyNumberFormat="1" applyFont="1" applyFill="1" applyBorder="1" applyAlignment="1" applyProtection="1">
      <alignment horizontal="center" vertical="center"/>
    </xf>
    <xf numFmtId="4" fontId="15" fillId="0" borderId="5" xfId="0" applyNumberFormat="1" applyFont="1" applyFill="1" applyBorder="1" applyAlignment="1" applyProtection="1">
      <alignment horizontal="center" vertical="center" textRotation="90" wrapText="1"/>
    </xf>
    <xf numFmtId="4" fontId="15" fillId="0" borderId="4" xfId="0" applyNumberFormat="1" applyFont="1" applyFill="1" applyBorder="1" applyAlignment="1" applyProtection="1">
      <alignment horizontal="center" vertical="center" textRotation="90" wrapText="1"/>
    </xf>
    <xf numFmtId="4" fontId="15" fillId="0" borderId="6" xfId="0" applyNumberFormat="1" applyFont="1" applyFill="1" applyBorder="1" applyAlignment="1" applyProtection="1">
      <alignment horizontal="center" vertical="center" textRotation="90" wrapText="1"/>
    </xf>
    <xf numFmtId="1" fontId="15" fillId="0" borderId="5" xfId="0" applyNumberFormat="1" applyFont="1" applyFill="1" applyBorder="1" applyAlignment="1" applyProtection="1">
      <alignment horizontal="center" vertical="center" textRotation="90"/>
    </xf>
    <xf numFmtId="1" fontId="15" fillId="0" borderId="6" xfId="0" applyNumberFormat="1" applyFont="1" applyFill="1" applyBorder="1" applyAlignment="1" applyProtection="1">
      <alignment horizontal="center" vertical="center" textRotation="90"/>
    </xf>
    <xf numFmtId="1" fontId="15" fillId="0" borderId="4" xfId="0" applyNumberFormat="1" applyFont="1" applyFill="1" applyBorder="1" applyAlignment="1" applyProtection="1">
      <alignment horizontal="center" vertical="center" textRotation="90"/>
    </xf>
    <xf numFmtId="3" fontId="15" fillId="0" borderId="5" xfId="6" applyNumberFormat="1" applyFont="1" applyFill="1" applyBorder="1" applyAlignment="1" applyProtection="1">
      <alignment horizontal="center" vertical="center" wrapText="1"/>
    </xf>
    <xf numFmtId="3" fontId="15" fillId="0" borderId="6" xfId="6" applyNumberFormat="1" applyFont="1" applyFill="1" applyBorder="1" applyAlignment="1" applyProtection="1">
      <alignment horizontal="center" vertical="center" wrapText="1"/>
    </xf>
    <xf numFmtId="3" fontId="15" fillId="0" borderId="4" xfId="6" applyNumberFormat="1" applyFont="1" applyFill="1" applyBorder="1" applyAlignment="1" applyProtection="1">
      <alignment horizontal="center" vertical="center" wrapText="1"/>
    </xf>
    <xf numFmtId="4" fontId="15" fillId="0" borderId="5" xfId="6" applyNumberFormat="1" applyFont="1" applyFill="1" applyBorder="1" applyAlignment="1" applyProtection="1">
      <alignment horizontal="center" vertical="center" wrapText="1"/>
    </xf>
    <xf numFmtId="4" fontId="15" fillId="0" borderId="6" xfId="6" applyNumberFormat="1" applyFont="1" applyFill="1" applyBorder="1" applyAlignment="1" applyProtection="1">
      <alignment horizontal="center" vertical="center" wrapText="1"/>
    </xf>
    <xf numFmtId="4" fontId="15" fillId="0" borderId="4" xfId="6" applyNumberFormat="1" applyFont="1" applyFill="1" applyBorder="1" applyAlignment="1" applyProtection="1">
      <alignment horizontal="center" vertical="center" wrapText="1"/>
    </xf>
    <xf numFmtId="3" fontId="15" fillId="0" borderId="5" xfId="0" applyNumberFormat="1" applyFont="1" applyFill="1" applyBorder="1" applyAlignment="1" applyProtection="1">
      <alignment horizontal="center" vertical="center" textRotation="90" wrapText="1"/>
    </xf>
    <xf numFmtId="3" fontId="15" fillId="0" borderId="6" xfId="0" applyNumberFormat="1" applyFont="1" applyFill="1" applyBorder="1" applyAlignment="1" applyProtection="1">
      <alignment horizontal="center" vertical="center" textRotation="90" wrapText="1"/>
    </xf>
    <xf numFmtId="3" fontId="15" fillId="0" borderId="4" xfId="0" applyNumberFormat="1" applyFont="1" applyFill="1" applyBorder="1" applyAlignment="1" applyProtection="1">
      <alignment horizontal="center" vertical="center" textRotation="90" wrapText="1"/>
    </xf>
    <xf numFmtId="0" fontId="15" fillId="0" borderId="5" xfId="0" applyFont="1" applyFill="1" applyBorder="1" applyAlignment="1" applyProtection="1">
      <alignment horizontal="center" vertical="center" textRotation="90"/>
    </xf>
    <xf numFmtId="0" fontId="15" fillId="0" borderId="6" xfId="0" applyFont="1" applyFill="1" applyBorder="1" applyAlignment="1" applyProtection="1">
      <alignment horizontal="center" vertical="center" textRotation="90"/>
    </xf>
    <xf numFmtId="0" fontId="15" fillId="0" borderId="4" xfId="0" applyFont="1" applyFill="1" applyBorder="1" applyAlignment="1" applyProtection="1">
      <alignment horizontal="center" vertical="center" textRotation="90"/>
    </xf>
    <xf numFmtId="4" fontId="15" fillId="2" borderId="2" xfId="0" applyNumberFormat="1" applyFont="1" applyFill="1" applyBorder="1" applyAlignment="1" applyProtection="1">
      <alignment horizontal="center" vertical="center" wrapText="1"/>
    </xf>
    <xf numFmtId="4" fontId="15" fillId="2" borderId="22" xfId="0" applyNumberFormat="1" applyFont="1" applyFill="1" applyBorder="1" applyAlignment="1" applyProtection="1">
      <alignment horizontal="center" vertical="center" textRotation="90" wrapText="1"/>
    </xf>
    <xf numFmtId="4" fontId="15" fillId="2" borderId="4" xfId="0" applyNumberFormat="1" applyFont="1" applyFill="1" applyBorder="1" applyAlignment="1" applyProtection="1">
      <alignment horizontal="center" vertical="center" textRotation="90" wrapText="1"/>
    </xf>
    <xf numFmtId="4" fontId="15" fillId="2" borderId="18" xfId="0" applyNumberFormat="1" applyFont="1" applyFill="1" applyBorder="1" applyAlignment="1" applyProtection="1">
      <alignment horizontal="center" vertical="center" wrapText="1"/>
    </xf>
    <xf numFmtId="4" fontId="15" fillId="2" borderId="19" xfId="0" applyNumberFormat="1" applyFont="1" applyFill="1" applyBorder="1" applyAlignment="1" applyProtection="1">
      <alignment horizontal="center" vertical="center" wrapText="1"/>
    </xf>
    <xf numFmtId="4" fontId="15" fillId="2" borderId="20" xfId="0" applyNumberFormat="1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2" fontId="17" fillId="0" borderId="3" xfId="0" applyNumberFormat="1" applyFont="1" applyFill="1" applyBorder="1" applyAlignment="1">
      <alignment horizontal="center" vertical="center" wrapText="1"/>
    </xf>
    <xf numFmtId="2" fontId="17" fillId="0" borderId="7" xfId="0" applyNumberFormat="1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 applyProtection="1">
      <alignment horizontal="center" vertical="center" textRotation="90" wrapText="1"/>
    </xf>
    <xf numFmtId="0" fontId="16" fillId="0" borderId="2" xfId="0" applyFont="1" applyBorder="1" applyAlignment="1">
      <alignment horizontal="center" vertical="center" textRotation="90" wrapText="1"/>
    </xf>
    <xf numFmtId="1" fontId="15" fillId="0" borderId="2" xfId="0" applyNumberFormat="1" applyFont="1" applyFill="1" applyBorder="1" applyAlignment="1" applyProtection="1">
      <alignment horizontal="center" vertical="center"/>
    </xf>
    <xf numFmtId="0" fontId="16" fillId="0" borderId="2" xfId="0" applyFont="1" applyBorder="1" applyAlignment="1">
      <alignment horizontal="center" vertical="center"/>
    </xf>
    <xf numFmtId="4" fontId="15" fillId="0" borderId="2" xfId="0" applyNumberFormat="1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1" fontId="15" fillId="0" borderId="5" xfId="0" applyNumberFormat="1" applyFont="1" applyFill="1" applyBorder="1" applyAlignment="1" applyProtection="1">
      <alignment horizontal="center" vertical="center" textRotation="90" wrapText="1" readingOrder="1"/>
    </xf>
    <xf numFmtId="1" fontId="15" fillId="0" borderId="6" xfId="0" applyNumberFormat="1" applyFont="1" applyFill="1" applyBorder="1" applyAlignment="1" applyProtection="1">
      <alignment horizontal="center" vertical="center" textRotation="90" wrapText="1" readingOrder="1"/>
    </xf>
    <xf numFmtId="1" fontId="15" fillId="0" borderId="4" xfId="0" applyNumberFormat="1" applyFont="1" applyFill="1" applyBorder="1" applyAlignment="1" applyProtection="1">
      <alignment horizontal="center" vertical="center" textRotation="90" wrapText="1" readingOrder="1"/>
    </xf>
    <xf numFmtId="2" fontId="17" fillId="0" borderId="5" xfId="0" applyNumberFormat="1" applyFont="1" applyFill="1" applyBorder="1" applyAlignment="1">
      <alignment horizontal="center" vertical="center" textRotation="90" wrapText="1"/>
    </xf>
    <xf numFmtId="2" fontId="17" fillId="0" borderId="6" xfId="0" applyNumberFormat="1" applyFont="1" applyFill="1" applyBorder="1" applyAlignment="1">
      <alignment horizontal="center" vertical="center" textRotation="90" wrapText="1"/>
    </xf>
    <xf numFmtId="2" fontId="17" fillId="0" borderId="4" xfId="0" applyNumberFormat="1" applyFont="1" applyFill="1" applyBorder="1" applyAlignment="1">
      <alignment horizontal="center" vertical="center" textRotation="90" wrapText="1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/>
    <xf numFmtId="4" fontId="15" fillId="0" borderId="2" xfId="6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4" fontId="15" fillId="0" borderId="8" xfId="0" applyNumberFormat="1" applyFont="1" applyFill="1" applyBorder="1" applyAlignment="1" applyProtection="1">
      <alignment horizontal="center" vertical="center" wrapText="1"/>
    </xf>
    <xf numFmtId="4" fontId="15" fillId="0" borderId="9" xfId="0" applyNumberFormat="1" applyFont="1" applyFill="1" applyBorder="1" applyAlignment="1" applyProtection="1">
      <alignment horizontal="center" vertical="center" wrapText="1"/>
    </xf>
    <xf numFmtId="0" fontId="18" fillId="0" borderId="10" xfId="0" applyFont="1" applyBorder="1" applyAlignment="1">
      <alignment wrapText="1"/>
    </xf>
    <xf numFmtId="0" fontId="18" fillId="0" borderId="1" xfId="0" applyFont="1" applyBorder="1" applyAlignment="1">
      <alignment wrapText="1"/>
    </xf>
  </cellXfs>
  <cellStyles count="25">
    <cellStyle name="Обычный" xfId="0" builtinId="0"/>
    <cellStyle name="Обычный 10" xfId="2"/>
    <cellStyle name="Обычный 11" xfId="3"/>
    <cellStyle name="Обычный 12" xfId="4"/>
    <cellStyle name="Обычный 12 2" xfId="5"/>
    <cellStyle name="Обычный 13" xfId="6"/>
    <cellStyle name="Обычный 14" xfId="7"/>
    <cellStyle name="Обычный 15" xfId="1"/>
    <cellStyle name="Обычный 2" xfId="8"/>
    <cellStyle name="Обычный 2 2" xfId="9"/>
    <cellStyle name="Обычный 2 2 2" xfId="10"/>
    <cellStyle name="Обычный 2 2_123" xfId="11"/>
    <cellStyle name="Обычный 2 8" xfId="12"/>
    <cellStyle name="Обычный 3" xfId="13"/>
    <cellStyle name="Обычный 3 8" xfId="14"/>
    <cellStyle name="Обычный 4" xfId="15"/>
    <cellStyle name="Обычный 5" xfId="16"/>
    <cellStyle name="Обычный 6" xfId="17"/>
    <cellStyle name="Обычный 7" xfId="18"/>
    <cellStyle name="Обычный 8" xfId="19"/>
    <cellStyle name="Обычный 9" xfId="20"/>
    <cellStyle name="Финансовый 2" xfId="22"/>
    <cellStyle name="Финансовый 2 2" xfId="23"/>
    <cellStyle name="Финансовый 3" xfId="21"/>
    <cellStyle name="Финансовый 3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H51"/>
  <sheetViews>
    <sheetView tabSelected="1" view="pageBreakPreview" topLeftCell="AG1" zoomScaleNormal="100" zoomScaleSheetLayoutView="100" workbookViewId="0">
      <selection activeCell="BD2" sqref="BD2:BH5"/>
    </sheetView>
  </sheetViews>
  <sheetFormatPr defaultRowHeight="15.75" x14ac:dyDescent="0.25"/>
  <cols>
    <col min="1" max="1" width="5.42578125" style="3" customWidth="1"/>
    <col min="2" max="2" width="33.5703125" style="3" customWidth="1"/>
    <col min="3" max="3" width="5.140625" style="3" customWidth="1"/>
    <col min="4" max="4" width="10.28515625" style="3" customWidth="1"/>
    <col min="5" max="5" width="4.140625" style="3" customWidth="1"/>
    <col min="6" max="6" width="4" style="3" customWidth="1"/>
    <col min="7" max="7" width="4.28515625" style="3" customWidth="1"/>
    <col min="8" max="8" width="4.7109375" style="57" customWidth="1"/>
    <col min="9" max="9" width="4.28515625" style="3" customWidth="1"/>
    <col min="10" max="10" width="3.7109375" style="3" customWidth="1"/>
    <col min="11" max="11" width="16.5703125" style="57" customWidth="1"/>
    <col min="12" max="12" width="10" style="57" customWidth="1"/>
    <col min="13" max="13" width="8.140625" style="57" customWidth="1"/>
    <col min="14" max="14" width="8.85546875" style="3" customWidth="1"/>
    <col min="15" max="15" width="6" style="3" customWidth="1"/>
    <col min="16" max="16" width="8.7109375" style="3" customWidth="1"/>
    <col min="17" max="17" width="6.28515625" style="3" customWidth="1"/>
    <col min="18" max="18" width="9" style="3" customWidth="1"/>
    <col min="19" max="19" width="13.85546875" style="3" customWidth="1"/>
    <col min="20" max="20" width="10.42578125" style="3" customWidth="1"/>
    <col min="21" max="21" width="5.28515625" style="3" customWidth="1"/>
    <col min="22" max="22" width="14.140625" style="3" customWidth="1"/>
    <col min="23" max="23" width="10.140625" style="3" customWidth="1"/>
    <col min="24" max="24" width="8.85546875" style="3" customWidth="1"/>
    <col min="25" max="25" width="14" style="3" customWidth="1"/>
    <col min="26" max="26" width="10.140625" style="3" customWidth="1"/>
    <col min="27" max="27" width="5.140625" style="3" customWidth="1"/>
    <col min="28" max="28" width="6.140625" style="3" customWidth="1"/>
    <col min="29" max="29" width="10.7109375" style="3" customWidth="1"/>
    <col min="30" max="30" width="8.5703125" style="3" customWidth="1"/>
    <col min="31" max="31" width="17.85546875" style="3" customWidth="1"/>
    <col min="32" max="32" width="10.28515625" style="3" customWidth="1"/>
    <col min="33" max="33" width="7.85546875" style="3" customWidth="1"/>
    <col min="34" max="34" width="11.28515625" style="3" customWidth="1"/>
    <col min="35" max="35" width="10.140625" style="3" customWidth="1"/>
    <col min="36" max="36" width="8.7109375" style="3" customWidth="1"/>
    <col min="37" max="37" width="11.5703125" style="3" customWidth="1"/>
    <col min="38" max="38" width="10.140625" style="3" customWidth="1"/>
    <col min="39" max="39" width="5.42578125" style="3" customWidth="1"/>
    <col min="40" max="40" width="4.85546875" style="3" customWidth="1"/>
    <col min="41" max="41" width="10.5703125" style="3" customWidth="1"/>
    <col min="42" max="42" width="6.85546875" style="101" customWidth="1"/>
    <col min="43" max="43" width="13.28515625" style="101" customWidth="1"/>
    <col min="44" max="44" width="10.42578125" style="101" customWidth="1"/>
    <col min="45" max="45" width="5.140625" style="3" customWidth="1"/>
    <col min="46" max="46" width="5.28515625" style="3" customWidth="1"/>
    <col min="47" max="47" width="10.7109375" style="3" customWidth="1"/>
    <col min="48" max="48" width="5.140625" style="3" customWidth="1"/>
    <col min="49" max="49" width="5.42578125" style="3" customWidth="1"/>
    <col min="50" max="50" width="10.42578125" style="45" customWidth="1"/>
    <col min="51" max="51" width="5.140625" style="45" customWidth="1"/>
    <col min="52" max="52" width="5.85546875" style="45" customWidth="1"/>
    <col min="53" max="53" width="10.42578125" style="45" customWidth="1"/>
    <col min="54" max="54" width="17.7109375" style="45" customWidth="1"/>
    <col min="55" max="55" width="17.140625" style="45" customWidth="1"/>
    <col min="56" max="56" width="19.5703125" style="2" customWidth="1"/>
    <col min="57" max="57" width="7" style="3" customWidth="1"/>
    <col min="58" max="58" width="5.7109375" style="3" customWidth="1"/>
    <col min="59" max="59" width="5.28515625" style="3" customWidth="1"/>
    <col min="60" max="60" width="19" style="3" customWidth="1"/>
    <col min="61" max="16384" width="9.140625" style="3"/>
  </cols>
  <sheetData>
    <row r="2" spans="1:60" ht="15" customHeight="1" x14ac:dyDescent="0.25">
      <c r="A2" s="1"/>
      <c r="B2" s="1"/>
      <c r="C2" s="1"/>
      <c r="D2" s="1"/>
      <c r="E2" s="1"/>
      <c r="F2" s="1"/>
      <c r="G2" s="1"/>
      <c r="H2" s="53"/>
      <c r="I2" s="1"/>
      <c r="J2" s="1"/>
      <c r="K2" s="53"/>
      <c r="L2" s="53"/>
      <c r="M2" s="53"/>
      <c r="N2" s="1"/>
      <c r="O2" s="1"/>
      <c r="P2" s="1"/>
      <c r="Q2" s="1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80"/>
      <c r="AQ2" s="80"/>
      <c r="AR2" s="80"/>
      <c r="AS2" s="2"/>
      <c r="AT2" s="2"/>
      <c r="AU2" s="2"/>
      <c r="AV2" s="2"/>
      <c r="AW2" s="2"/>
      <c r="AX2" s="41"/>
      <c r="AY2" s="41"/>
      <c r="AZ2" s="41"/>
      <c r="BA2" s="41"/>
      <c r="BB2" s="41"/>
      <c r="BC2" s="41"/>
      <c r="BD2" s="135" t="s">
        <v>206</v>
      </c>
      <c r="BE2" s="135"/>
      <c r="BF2" s="135"/>
      <c r="BG2" s="135"/>
      <c r="BH2" s="135"/>
    </row>
    <row r="3" spans="1:60" ht="15" customHeight="1" x14ac:dyDescent="0.3">
      <c r="A3" s="1"/>
      <c r="B3" s="1"/>
      <c r="C3" s="1"/>
      <c r="D3" s="1"/>
      <c r="E3" s="1"/>
      <c r="F3" s="1"/>
      <c r="G3" s="1"/>
      <c r="H3" s="53"/>
      <c r="I3" s="1"/>
      <c r="J3" s="1"/>
      <c r="K3" s="53"/>
      <c r="L3" s="53"/>
      <c r="M3" s="53"/>
      <c r="N3" s="1"/>
      <c r="O3" s="1"/>
      <c r="P3" s="1"/>
      <c r="Q3" s="1"/>
      <c r="R3" s="2"/>
      <c r="S3" s="2"/>
      <c r="T3" s="2"/>
      <c r="U3" s="2"/>
      <c r="V3" s="2"/>
      <c r="W3" s="2"/>
      <c r="X3" s="2"/>
      <c r="Y3" s="8">
        <v>4</v>
      </c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80"/>
      <c r="AQ3" s="80"/>
      <c r="AR3" s="80"/>
      <c r="AS3" s="2"/>
      <c r="AT3" s="2"/>
      <c r="AU3" s="2"/>
      <c r="AV3" s="2"/>
      <c r="AW3" s="2"/>
      <c r="AX3" s="41"/>
      <c r="AY3" s="41"/>
      <c r="AZ3" s="41"/>
      <c r="BA3" s="41"/>
      <c r="BB3" s="41"/>
      <c r="BC3" s="41"/>
      <c r="BD3" s="135"/>
      <c r="BE3" s="135"/>
      <c r="BF3" s="135"/>
      <c r="BG3" s="135"/>
      <c r="BH3" s="135"/>
    </row>
    <row r="4" spans="1:60" ht="15" customHeight="1" x14ac:dyDescent="0.25">
      <c r="A4" s="1"/>
      <c r="B4" s="1"/>
      <c r="C4" s="1"/>
      <c r="D4" s="1"/>
      <c r="E4" s="1"/>
      <c r="F4" s="1"/>
      <c r="G4" s="1"/>
      <c r="H4" s="53"/>
      <c r="I4" s="1"/>
      <c r="J4" s="1"/>
      <c r="K4" s="53"/>
      <c r="L4" s="53"/>
      <c r="M4" s="53"/>
      <c r="N4" s="1"/>
      <c r="O4" s="1"/>
      <c r="P4" s="1"/>
      <c r="Q4" s="1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80"/>
      <c r="AQ4" s="80"/>
      <c r="AR4" s="80"/>
      <c r="AS4" s="2"/>
      <c r="AT4" s="2"/>
      <c r="AU4" s="2"/>
      <c r="AV4" s="2"/>
      <c r="AW4" s="2"/>
      <c r="AX4" s="41"/>
      <c r="AY4" s="41"/>
      <c r="AZ4" s="41"/>
      <c r="BA4" s="41"/>
      <c r="BB4" s="41"/>
      <c r="BC4" s="41"/>
      <c r="BD4" s="135"/>
      <c r="BE4" s="135"/>
      <c r="BF4" s="135"/>
      <c r="BG4" s="135"/>
      <c r="BH4" s="135"/>
    </row>
    <row r="5" spans="1:60" ht="54.75" customHeight="1" x14ac:dyDescent="0.25">
      <c r="A5" s="1"/>
      <c r="B5" s="1"/>
      <c r="C5" s="1"/>
      <c r="D5" s="1"/>
      <c r="E5" s="1"/>
      <c r="F5" s="1"/>
      <c r="G5" s="1"/>
      <c r="H5" s="53"/>
      <c r="I5" s="1"/>
      <c r="J5" s="1"/>
      <c r="K5" s="53"/>
      <c r="L5" s="53"/>
      <c r="M5" s="53"/>
      <c r="N5" s="1"/>
      <c r="O5" s="1"/>
      <c r="P5" s="1"/>
      <c r="Q5" s="1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80"/>
      <c r="AQ5" s="80"/>
      <c r="AR5" s="80"/>
      <c r="AS5" s="2"/>
      <c r="AT5" s="2"/>
      <c r="AU5" s="2"/>
      <c r="AV5" s="2"/>
      <c r="AW5" s="2"/>
      <c r="AX5" s="41"/>
      <c r="AY5" s="41"/>
      <c r="AZ5" s="41"/>
      <c r="BA5" s="41"/>
      <c r="BB5" s="41"/>
      <c r="BC5" s="41"/>
      <c r="BD5" s="135"/>
      <c r="BE5" s="135"/>
      <c r="BF5" s="135"/>
      <c r="BG5" s="135"/>
      <c r="BH5" s="135"/>
    </row>
    <row r="6" spans="1:60" ht="69" customHeight="1" x14ac:dyDescent="0.25">
      <c r="A6" s="1"/>
      <c r="B6" s="1"/>
      <c r="C6" s="1"/>
      <c r="D6" s="1"/>
      <c r="E6" s="1"/>
      <c r="F6" s="1"/>
      <c r="G6" s="1"/>
      <c r="H6" s="53"/>
      <c r="I6" s="1"/>
      <c r="J6" s="1"/>
      <c r="K6" s="53"/>
      <c r="L6" s="53"/>
      <c r="M6" s="53"/>
      <c r="N6" s="1"/>
      <c r="O6" s="1"/>
      <c r="P6" s="1"/>
      <c r="Q6" s="1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80"/>
      <c r="AQ6" s="80"/>
      <c r="AR6" s="80"/>
      <c r="AS6" s="2"/>
      <c r="AT6" s="2"/>
      <c r="AU6" s="2"/>
      <c r="AV6" s="2"/>
      <c r="AW6" s="2"/>
      <c r="AX6" s="41"/>
      <c r="AY6" s="41"/>
      <c r="AZ6" s="41"/>
      <c r="BA6" s="41"/>
      <c r="BB6" s="41"/>
      <c r="BC6" s="41"/>
      <c r="BD6" s="135" t="s">
        <v>204</v>
      </c>
      <c r="BE6" s="135"/>
      <c r="BF6" s="135"/>
      <c r="BG6" s="135"/>
      <c r="BH6" s="135"/>
    </row>
    <row r="7" spans="1:60" ht="18" customHeight="1" x14ac:dyDescent="0.25">
      <c r="A7" s="1"/>
      <c r="B7" s="1"/>
      <c r="C7" s="1"/>
      <c r="D7" s="1"/>
      <c r="E7" s="1"/>
      <c r="F7" s="1"/>
      <c r="G7" s="1"/>
      <c r="H7" s="53"/>
      <c r="I7" s="1"/>
      <c r="J7" s="1"/>
      <c r="K7" s="53"/>
      <c r="L7" s="53"/>
      <c r="M7" s="53"/>
      <c r="N7" s="1"/>
      <c r="O7" s="1"/>
      <c r="P7" s="1"/>
      <c r="Q7" s="1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80"/>
      <c r="AQ7" s="80"/>
      <c r="AR7" s="80"/>
      <c r="AS7" s="2"/>
      <c r="AT7" s="2"/>
      <c r="AU7" s="2"/>
      <c r="AV7" s="2"/>
      <c r="AW7" s="2"/>
      <c r="AX7" s="41"/>
      <c r="AY7" s="41"/>
      <c r="AZ7" s="41"/>
      <c r="BA7" s="41"/>
      <c r="BB7" s="41"/>
      <c r="BC7" s="41"/>
      <c r="BD7" s="135"/>
      <c r="BE7" s="135"/>
      <c r="BF7" s="135"/>
      <c r="BG7" s="135"/>
      <c r="BH7" s="135"/>
    </row>
    <row r="8" spans="1:60" ht="15" customHeight="1" x14ac:dyDescent="0.25">
      <c r="A8" s="1"/>
      <c r="B8" s="1"/>
      <c r="C8" s="1"/>
      <c r="D8" s="1"/>
      <c r="E8" s="1"/>
      <c r="F8" s="1"/>
      <c r="G8" s="1"/>
      <c r="H8" s="53"/>
      <c r="I8" s="1"/>
      <c r="J8" s="1"/>
      <c r="K8" s="53"/>
      <c r="L8" s="53"/>
      <c r="M8" s="53"/>
      <c r="N8" s="1"/>
      <c r="O8" s="1"/>
      <c r="P8" s="1"/>
      <c r="Q8" s="1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80"/>
      <c r="AQ8" s="80"/>
      <c r="AR8" s="80"/>
      <c r="AS8" s="2"/>
      <c r="AT8" s="2"/>
      <c r="AU8" s="2"/>
      <c r="AV8" s="2"/>
      <c r="AW8" s="2"/>
      <c r="AX8" s="41"/>
      <c r="AY8" s="41"/>
      <c r="AZ8" s="41"/>
      <c r="BA8" s="41"/>
      <c r="BB8" s="41"/>
      <c r="BC8" s="41"/>
      <c r="BD8" s="135"/>
      <c r="BE8" s="135"/>
      <c r="BF8" s="135"/>
      <c r="BG8" s="135"/>
      <c r="BH8" s="135"/>
    </row>
    <row r="9" spans="1:60" ht="15" customHeight="1" x14ac:dyDescent="0.3">
      <c r="A9" s="1"/>
      <c r="B9" s="1"/>
      <c r="C9" s="1"/>
      <c r="D9" s="1"/>
      <c r="E9" s="1"/>
      <c r="F9" s="1"/>
      <c r="G9" s="1"/>
      <c r="H9" s="53"/>
      <c r="I9" s="1"/>
      <c r="J9" s="1"/>
      <c r="K9" s="53"/>
      <c r="L9" s="53"/>
      <c r="M9" s="53"/>
      <c r="N9" s="1"/>
      <c r="O9" s="1"/>
      <c r="P9" s="1"/>
      <c r="Q9" s="1"/>
      <c r="R9" s="2"/>
      <c r="S9" s="2"/>
      <c r="T9" s="2"/>
      <c r="U9" s="2"/>
      <c r="V9" s="2"/>
      <c r="W9" s="2"/>
      <c r="X9" s="2"/>
      <c r="Y9" s="8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80"/>
      <c r="AQ9" s="80"/>
      <c r="AR9" s="80"/>
      <c r="AS9" s="2"/>
      <c r="AT9" s="2"/>
      <c r="AU9" s="2"/>
      <c r="AV9" s="2"/>
      <c r="AW9" s="2"/>
      <c r="AX9" s="41"/>
      <c r="AY9" s="41"/>
      <c r="AZ9" s="41"/>
      <c r="BA9" s="41"/>
      <c r="BB9" s="41"/>
      <c r="BC9" s="41"/>
      <c r="BD9" s="135"/>
      <c r="BE9" s="135"/>
      <c r="BF9" s="135"/>
      <c r="BG9" s="135"/>
      <c r="BH9" s="135"/>
    </row>
    <row r="10" spans="1:60" ht="15" customHeight="1" x14ac:dyDescent="0.25">
      <c r="A10" s="1"/>
      <c r="B10" s="1"/>
      <c r="C10" s="1"/>
      <c r="D10" s="1"/>
      <c r="E10" s="1"/>
      <c r="F10" s="1"/>
      <c r="G10" s="1"/>
      <c r="H10" s="53"/>
      <c r="I10" s="1"/>
      <c r="J10" s="1"/>
      <c r="K10" s="53"/>
      <c r="L10" s="53"/>
      <c r="M10" s="53"/>
      <c r="N10" s="1"/>
      <c r="O10" s="1"/>
      <c r="P10" s="1"/>
      <c r="Q10" s="1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80"/>
      <c r="AQ10" s="80"/>
      <c r="AR10" s="80"/>
      <c r="AS10" s="2"/>
      <c r="AT10" s="2"/>
      <c r="AU10" s="2"/>
      <c r="AV10" s="2"/>
      <c r="AW10" s="2"/>
      <c r="AX10" s="41"/>
      <c r="AY10" s="41"/>
      <c r="AZ10" s="41"/>
      <c r="BA10" s="41"/>
      <c r="BB10" s="41"/>
      <c r="BC10" s="41"/>
      <c r="BD10" s="136"/>
      <c r="BE10" s="136"/>
      <c r="BF10" s="136"/>
      <c r="BG10" s="136"/>
      <c r="BH10" s="136"/>
    </row>
    <row r="11" spans="1:60" ht="15" customHeight="1" x14ac:dyDescent="0.25">
      <c r="A11" s="1"/>
      <c r="B11" s="1"/>
      <c r="C11" s="1"/>
      <c r="D11" s="1"/>
      <c r="E11" s="1"/>
      <c r="F11" s="1"/>
      <c r="G11" s="1"/>
      <c r="H11" s="53"/>
      <c r="I11" s="1"/>
      <c r="J11" s="1"/>
      <c r="K11" s="53"/>
      <c r="L11" s="53"/>
      <c r="M11" s="53"/>
      <c r="N11" s="1"/>
      <c r="O11" s="1"/>
      <c r="P11" s="1"/>
      <c r="Q11" s="1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80"/>
      <c r="AQ11" s="80"/>
      <c r="AR11" s="80"/>
      <c r="AS11" s="2"/>
      <c r="AT11" s="2"/>
      <c r="AU11" s="2"/>
      <c r="AV11" s="2"/>
      <c r="AW11" s="2"/>
      <c r="AX11" s="41"/>
      <c r="AY11" s="41"/>
      <c r="AZ11" s="41"/>
      <c r="BA11" s="41"/>
      <c r="BB11" s="41"/>
      <c r="BC11" s="41"/>
      <c r="BD11" s="134"/>
      <c r="BE11" s="134"/>
      <c r="BF11" s="134"/>
      <c r="BG11" s="134"/>
      <c r="BH11" s="134"/>
    </row>
    <row r="12" spans="1:60" ht="66" customHeight="1" x14ac:dyDescent="0.25">
      <c r="A12" s="4"/>
      <c r="B12" s="5"/>
      <c r="C12" s="5"/>
      <c r="D12" s="5"/>
      <c r="E12" s="5"/>
      <c r="F12" s="5"/>
      <c r="G12" s="5"/>
      <c r="H12" s="54"/>
      <c r="I12" s="5"/>
      <c r="J12" s="5"/>
      <c r="K12" s="54"/>
      <c r="L12" s="54"/>
      <c r="M12" s="54"/>
      <c r="N12" s="5"/>
      <c r="O12" s="5"/>
      <c r="P12" s="5"/>
      <c r="Q12" s="5"/>
      <c r="R12" s="5"/>
      <c r="S12" s="5"/>
      <c r="T12" s="5"/>
      <c r="U12" s="5"/>
      <c r="V12" s="5"/>
      <c r="W12" s="188" t="s">
        <v>66</v>
      </c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6"/>
      <c r="AN12" s="6"/>
      <c r="AO12" s="6"/>
      <c r="AP12" s="102"/>
      <c r="AQ12" s="102"/>
      <c r="AR12" s="102"/>
      <c r="AS12" s="6"/>
      <c r="AT12" s="6"/>
      <c r="AU12" s="6"/>
      <c r="AV12" s="6"/>
      <c r="AW12" s="7"/>
      <c r="AX12" s="42"/>
      <c r="AY12" s="42"/>
      <c r="AZ12" s="42"/>
      <c r="BA12" s="42"/>
      <c r="BB12" s="42"/>
      <c r="BC12" s="42"/>
      <c r="BE12" s="2"/>
      <c r="BF12" s="2"/>
      <c r="BG12" s="2"/>
      <c r="BH12" s="2"/>
    </row>
    <row r="13" spans="1:60" s="8" customFormat="1" ht="39" customHeight="1" x14ac:dyDescent="0.3">
      <c r="A13" s="151" t="s">
        <v>0</v>
      </c>
      <c r="B13" s="154" t="s">
        <v>17</v>
      </c>
      <c r="C13" s="157" t="s">
        <v>3</v>
      </c>
      <c r="D13" s="160" t="s">
        <v>4</v>
      </c>
      <c r="E13" s="148" t="s">
        <v>5</v>
      </c>
      <c r="F13" s="148" t="s">
        <v>6</v>
      </c>
      <c r="G13" s="186" t="s">
        <v>7</v>
      </c>
      <c r="H13" s="187"/>
      <c r="I13" s="187"/>
      <c r="J13" s="187"/>
      <c r="K13" s="145" t="s">
        <v>28</v>
      </c>
      <c r="L13" s="186" t="s">
        <v>29</v>
      </c>
      <c r="M13" s="186"/>
      <c r="N13" s="187"/>
      <c r="O13" s="189" t="s">
        <v>30</v>
      </c>
      <c r="P13" s="192" t="s">
        <v>23</v>
      </c>
      <c r="Q13" s="192" t="s">
        <v>1</v>
      </c>
      <c r="R13" s="197" t="s">
        <v>26</v>
      </c>
      <c r="S13" s="19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72" t="s">
        <v>27</v>
      </c>
      <c r="AN13" s="173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5"/>
      <c r="AZ13" s="175"/>
      <c r="BA13" s="175"/>
      <c r="BB13" s="175"/>
      <c r="BC13" s="176"/>
      <c r="BD13" s="163" t="s">
        <v>24</v>
      </c>
      <c r="BE13" s="163"/>
      <c r="BF13" s="163"/>
      <c r="BG13" s="163"/>
      <c r="BH13" s="163"/>
    </row>
    <row r="14" spans="1:60" s="8" customFormat="1" ht="46.5" customHeight="1" x14ac:dyDescent="0.3">
      <c r="A14" s="152"/>
      <c r="B14" s="155"/>
      <c r="C14" s="158"/>
      <c r="D14" s="161"/>
      <c r="E14" s="149"/>
      <c r="F14" s="149"/>
      <c r="G14" s="182" t="s">
        <v>8</v>
      </c>
      <c r="H14" s="184" t="s">
        <v>9</v>
      </c>
      <c r="I14" s="185"/>
      <c r="J14" s="185"/>
      <c r="K14" s="147"/>
      <c r="L14" s="145" t="s">
        <v>8</v>
      </c>
      <c r="M14" s="145" t="s">
        <v>22</v>
      </c>
      <c r="N14" s="145" t="s">
        <v>10</v>
      </c>
      <c r="O14" s="190"/>
      <c r="P14" s="193"/>
      <c r="Q14" s="193"/>
      <c r="R14" s="186" t="s">
        <v>32</v>
      </c>
      <c r="S14" s="171"/>
      <c r="T14" s="171"/>
      <c r="U14" s="186" t="s">
        <v>33</v>
      </c>
      <c r="V14" s="186"/>
      <c r="W14" s="186"/>
      <c r="X14" s="186" t="s">
        <v>34</v>
      </c>
      <c r="Y14" s="186"/>
      <c r="Z14" s="186"/>
      <c r="AA14" s="200" t="s">
        <v>35</v>
      </c>
      <c r="AB14" s="201"/>
      <c r="AC14" s="201"/>
      <c r="AD14" s="186" t="s">
        <v>36</v>
      </c>
      <c r="AE14" s="186"/>
      <c r="AF14" s="186"/>
      <c r="AG14" s="186" t="s">
        <v>37</v>
      </c>
      <c r="AH14" s="170"/>
      <c r="AI14" s="170"/>
      <c r="AJ14" s="186" t="s">
        <v>38</v>
      </c>
      <c r="AK14" s="186"/>
      <c r="AL14" s="186"/>
      <c r="AM14" s="185" t="s">
        <v>40</v>
      </c>
      <c r="AN14" s="195"/>
      <c r="AO14" s="195"/>
      <c r="AP14" s="139" t="s">
        <v>41</v>
      </c>
      <c r="AQ14" s="140"/>
      <c r="AR14" s="140"/>
      <c r="AS14" s="169" t="s">
        <v>43</v>
      </c>
      <c r="AT14" s="170"/>
      <c r="AU14" s="170"/>
      <c r="AV14" s="169" t="s">
        <v>42</v>
      </c>
      <c r="AW14" s="170"/>
      <c r="AX14" s="170"/>
      <c r="AY14" s="177" t="s">
        <v>51</v>
      </c>
      <c r="AZ14" s="178"/>
      <c r="BA14" s="178"/>
      <c r="BB14" s="139" t="s">
        <v>53</v>
      </c>
      <c r="BC14" s="139" t="s">
        <v>54</v>
      </c>
      <c r="BD14" s="164" t="s">
        <v>55</v>
      </c>
      <c r="BE14" s="166" t="s">
        <v>9</v>
      </c>
      <c r="BF14" s="167"/>
      <c r="BG14" s="167"/>
      <c r="BH14" s="168"/>
    </row>
    <row r="15" spans="1:60" s="8" customFormat="1" ht="112.5" customHeight="1" x14ac:dyDescent="0.3">
      <c r="A15" s="153"/>
      <c r="B15" s="156"/>
      <c r="C15" s="159"/>
      <c r="D15" s="162"/>
      <c r="E15" s="150"/>
      <c r="F15" s="150"/>
      <c r="G15" s="183"/>
      <c r="H15" s="11" t="s">
        <v>11</v>
      </c>
      <c r="I15" s="11" t="s">
        <v>12</v>
      </c>
      <c r="J15" s="11" t="s">
        <v>13</v>
      </c>
      <c r="K15" s="146"/>
      <c r="L15" s="146"/>
      <c r="M15" s="146"/>
      <c r="N15" s="146"/>
      <c r="O15" s="191"/>
      <c r="P15" s="194"/>
      <c r="Q15" s="194"/>
      <c r="R15" s="171"/>
      <c r="S15" s="171"/>
      <c r="T15" s="171"/>
      <c r="U15" s="171"/>
      <c r="V15" s="171"/>
      <c r="W15" s="171"/>
      <c r="X15" s="171"/>
      <c r="Y15" s="171"/>
      <c r="Z15" s="171"/>
      <c r="AA15" s="202"/>
      <c r="AB15" s="203"/>
      <c r="AC15" s="203"/>
      <c r="AD15" s="171"/>
      <c r="AE15" s="171"/>
      <c r="AF15" s="171"/>
      <c r="AG15" s="171"/>
      <c r="AH15" s="171"/>
      <c r="AI15" s="171"/>
      <c r="AJ15" s="171"/>
      <c r="AK15" s="171"/>
      <c r="AL15" s="171"/>
      <c r="AM15" s="196"/>
      <c r="AN15" s="196"/>
      <c r="AO15" s="196"/>
      <c r="AP15" s="141"/>
      <c r="AQ15" s="141"/>
      <c r="AR15" s="141"/>
      <c r="AS15" s="171"/>
      <c r="AT15" s="171"/>
      <c r="AU15" s="171"/>
      <c r="AV15" s="171"/>
      <c r="AW15" s="171"/>
      <c r="AX15" s="171"/>
      <c r="AY15" s="179"/>
      <c r="AZ15" s="180"/>
      <c r="BA15" s="180"/>
      <c r="BB15" s="181"/>
      <c r="BC15" s="181"/>
      <c r="BD15" s="165"/>
      <c r="BE15" s="64" t="s">
        <v>18</v>
      </c>
      <c r="BF15" s="64" t="s">
        <v>25</v>
      </c>
      <c r="BG15" s="64" t="s">
        <v>19</v>
      </c>
      <c r="BH15" s="64" t="s">
        <v>20</v>
      </c>
    </row>
    <row r="16" spans="1:60" s="8" customFormat="1" ht="62.25" customHeight="1" x14ac:dyDescent="0.3">
      <c r="A16" s="12"/>
      <c r="B16" s="12"/>
      <c r="C16" s="13"/>
      <c r="D16" s="14"/>
      <c r="E16" s="15"/>
      <c r="F16" s="15"/>
      <c r="G16" s="16" t="s">
        <v>14</v>
      </c>
      <c r="H16" s="52" t="s">
        <v>14</v>
      </c>
      <c r="I16" s="16" t="s">
        <v>14</v>
      </c>
      <c r="J16" s="16" t="s">
        <v>14</v>
      </c>
      <c r="K16" s="51" t="s">
        <v>2</v>
      </c>
      <c r="L16" s="51" t="s">
        <v>2</v>
      </c>
      <c r="M16" s="51" t="s">
        <v>2</v>
      </c>
      <c r="N16" s="17" t="s">
        <v>2</v>
      </c>
      <c r="O16" s="18" t="s">
        <v>15</v>
      </c>
      <c r="P16" s="19"/>
      <c r="Q16" s="20"/>
      <c r="R16" s="17" t="s">
        <v>2</v>
      </c>
      <c r="S16" s="17" t="s">
        <v>21</v>
      </c>
      <c r="T16" s="17" t="s">
        <v>39</v>
      </c>
      <c r="U16" s="17" t="s">
        <v>16</v>
      </c>
      <c r="V16" s="17" t="s">
        <v>21</v>
      </c>
      <c r="W16" s="17" t="s">
        <v>39</v>
      </c>
      <c r="X16" s="17" t="s">
        <v>2</v>
      </c>
      <c r="Y16" s="17" t="s">
        <v>21</v>
      </c>
      <c r="Z16" s="17" t="s">
        <v>39</v>
      </c>
      <c r="AA16" s="17" t="s">
        <v>2</v>
      </c>
      <c r="AB16" s="17" t="s">
        <v>21</v>
      </c>
      <c r="AC16" s="17" t="s">
        <v>39</v>
      </c>
      <c r="AD16" s="17" t="s">
        <v>2</v>
      </c>
      <c r="AE16" s="17" t="s">
        <v>21</v>
      </c>
      <c r="AF16" s="17" t="s">
        <v>39</v>
      </c>
      <c r="AG16" s="17" t="s">
        <v>2</v>
      </c>
      <c r="AH16" s="17" t="s">
        <v>21</v>
      </c>
      <c r="AI16" s="17" t="s">
        <v>39</v>
      </c>
      <c r="AJ16" s="21" t="s">
        <v>31</v>
      </c>
      <c r="AK16" s="17" t="s">
        <v>21</v>
      </c>
      <c r="AL16" s="17" t="s">
        <v>39</v>
      </c>
      <c r="AM16" s="24" t="s">
        <v>2</v>
      </c>
      <c r="AN16" s="24" t="s">
        <v>21</v>
      </c>
      <c r="AO16" s="17" t="s">
        <v>39</v>
      </c>
      <c r="AP16" s="99" t="s">
        <v>2</v>
      </c>
      <c r="AQ16" s="99" t="s">
        <v>21</v>
      </c>
      <c r="AR16" s="103" t="s">
        <v>39</v>
      </c>
      <c r="AS16" s="24" t="s">
        <v>2</v>
      </c>
      <c r="AT16" s="24" t="s">
        <v>21</v>
      </c>
      <c r="AU16" s="17" t="s">
        <v>39</v>
      </c>
      <c r="AV16" s="24" t="s">
        <v>16</v>
      </c>
      <c r="AW16" s="17" t="s">
        <v>21</v>
      </c>
      <c r="AX16" s="43" t="s">
        <v>39</v>
      </c>
      <c r="AY16" s="65" t="s">
        <v>52</v>
      </c>
      <c r="AZ16" s="65" t="s">
        <v>21</v>
      </c>
      <c r="BA16" s="65" t="s">
        <v>39</v>
      </c>
      <c r="BB16" s="68" t="s">
        <v>21</v>
      </c>
      <c r="BC16" s="68" t="s">
        <v>21</v>
      </c>
      <c r="BD16" s="22" t="s">
        <v>21</v>
      </c>
      <c r="BE16" s="22" t="s">
        <v>21</v>
      </c>
      <c r="BF16" s="22" t="s">
        <v>21</v>
      </c>
      <c r="BG16" s="22" t="s">
        <v>21</v>
      </c>
      <c r="BH16" s="22" t="s">
        <v>21</v>
      </c>
    </row>
    <row r="17" spans="1:60" s="50" customFormat="1" ht="14.25" customHeight="1" x14ac:dyDescent="0.3">
      <c r="A17" s="46">
        <v>1</v>
      </c>
      <c r="B17" s="46">
        <v>2</v>
      </c>
      <c r="C17" s="47">
        <v>3</v>
      </c>
      <c r="D17" s="47">
        <v>4</v>
      </c>
      <c r="E17" s="47">
        <v>5</v>
      </c>
      <c r="F17" s="47">
        <v>6</v>
      </c>
      <c r="G17" s="47">
        <v>7</v>
      </c>
      <c r="H17" s="47">
        <v>8</v>
      </c>
      <c r="I17" s="47">
        <v>9</v>
      </c>
      <c r="J17" s="47">
        <v>10</v>
      </c>
      <c r="K17" s="47">
        <v>11</v>
      </c>
      <c r="L17" s="47">
        <v>12</v>
      </c>
      <c r="M17" s="47">
        <v>13</v>
      </c>
      <c r="N17" s="47">
        <v>14</v>
      </c>
      <c r="O17" s="47">
        <v>15</v>
      </c>
      <c r="P17" s="48">
        <v>16</v>
      </c>
      <c r="Q17" s="49">
        <v>17</v>
      </c>
      <c r="R17" s="47">
        <v>18</v>
      </c>
      <c r="S17" s="47">
        <v>19</v>
      </c>
      <c r="T17" s="47">
        <v>20</v>
      </c>
      <c r="U17" s="47">
        <v>21</v>
      </c>
      <c r="V17" s="47">
        <v>22</v>
      </c>
      <c r="W17" s="47">
        <v>23</v>
      </c>
      <c r="X17" s="47">
        <v>24</v>
      </c>
      <c r="Y17" s="47">
        <v>25</v>
      </c>
      <c r="Z17" s="47">
        <v>26</v>
      </c>
      <c r="AA17" s="47">
        <v>27</v>
      </c>
      <c r="AB17" s="47">
        <v>28</v>
      </c>
      <c r="AC17" s="47">
        <v>29</v>
      </c>
      <c r="AD17" s="47">
        <v>30</v>
      </c>
      <c r="AE17" s="47">
        <v>31</v>
      </c>
      <c r="AF17" s="47">
        <v>32</v>
      </c>
      <c r="AG17" s="47">
        <v>33</v>
      </c>
      <c r="AH17" s="47">
        <v>34</v>
      </c>
      <c r="AI17" s="47">
        <v>35</v>
      </c>
      <c r="AJ17" s="47">
        <v>36</v>
      </c>
      <c r="AK17" s="47">
        <v>37</v>
      </c>
      <c r="AL17" s="47">
        <v>38</v>
      </c>
      <c r="AM17" s="47">
        <v>39</v>
      </c>
      <c r="AN17" s="47">
        <v>40</v>
      </c>
      <c r="AO17" s="47">
        <v>41</v>
      </c>
      <c r="AP17" s="104">
        <v>42</v>
      </c>
      <c r="AQ17" s="104">
        <v>43</v>
      </c>
      <c r="AR17" s="104">
        <v>44</v>
      </c>
      <c r="AS17" s="47">
        <v>45</v>
      </c>
      <c r="AT17" s="47">
        <v>46</v>
      </c>
      <c r="AU17" s="47">
        <v>47</v>
      </c>
      <c r="AV17" s="47">
        <v>48</v>
      </c>
      <c r="AW17" s="47">
        <v>49</v>
      </c>
      <c r="AX17" s="46">
        <v>50</v>
      </c>
      <c r="AY17" s="49">
        <v>51</v>
      </c>
      <c r="AZ17" s="49">
        <v>52</v>
      </c>
      <c r="BA17" s="69">
        <v>53</v>
      </c>
      <c r="BB17" s="70">
        <v>54</v>
      </c>
      <c r="BC17" s="70">
        <v>55</v>
      </c>
      <c r="BD17" s="69">
        <v>56</v>
      </c>
      <c r="BE17" s="49">
        <v>57</v>
      </c>
      <c r="BF17" s="49">
        <v>58</v>
      </c>
      <c r="BG17" s="49">
        <v>59</v>
      </c>
      <c r="BH17" s="49">
        <v>60</v>
      </c>
    </row>
    <row r="18" spans="1:60" s="80" customFormat="1" ht="17.25" customHeight="1" x14ac:dyDescent="0.25">
      <c r="A18" s="142" t="s">
        <v>44</v>
      </c>
      <c r="B18" s="143"/>
      <c r="C18" s="143"/>
      <c r="D18" s="144"/>
      <c r="E18" s="72"/>
      <c r="F18" s="73"/>
      <c r="G18" s="73"/>
      <c r="H18" s="74"/>
      <c r="I18" s="73"/>
      <c r="J18" s="73"/>
      <c r="K18" s="74"/>
      <c r="L18" s="74"/>
      <c r="M18" s="74"/>
      <c r="N18" s="73"/>
      <c r="O18" s="73"/>
      <c r="P18" s="73"/>
      <c r="Q18" s="73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6"/>
      <c r="AY18" s="77"/>
      <c r="AZ18" s="78"/>
      <c r="BA18" s="71"/>
      <c r="BB18" s="71"/>
      <c r="BC18" s="71"/>
      <c r="BD18" s="79"/>
      <c r="BE18" s="79"/>
      <c r="BF18" s="79"/>
      <c r="BG18" s="79"/>
      <c r="BH18" s="79"/>
    </row>
    <row r="19" spans="1:60" s="117" customFormat="1" ht="17.25" customHeight="1" x14ac:dyDescent="0.25">
      <c r="A19" s="106"/>
      <c r="B19" s="107" t="s">
        <v>49</v>
      </c>
      <c r="C19" s="108"/>
      <c r="D19" s="107"/>
      <c r="E19" s="109"/>
      <c r="F19" s="110"/>
      <c r="G19" s="110"/>
      <c r="H19" s="111"/>
      <c r="I19" s="110"/>
      <c r="J19" s="110"/>
      <c r="K19" s="111"/>
      <c r="L19" s="111"/>
      <c r="M19" s="111"/>
      <c r="N19" s="110"/>
      <c r="O19" s="110"/>
      <c r="P19" s="110"/>
      <c r="Q19" s="110"/>
      <c r="R19" s="112">
        <f>R20</f>
        <v>36065.17</v>
      </c>
      <c r="S19" s="113">
        <f>S20</f>
        <v>50986870.900000006</v>
      </c>
      <c r="T19" s="113"/>
      <c r="U19" s="113">
        <f>U20</f>
        <v>10</v>
      </c>
      <c r="V19" s="113">
        <f>V20</f>
        <v>38688183.600000001</v>
      </c>
      <c r="W19" s="113"/>
      <c r="X19" s="113">
        <f>X20</f>
        <v>23093.530000000006</v>
      </c>
      <c r="Y19" s="113">
        <f>Y20</f>
        <v>308945399.26999998</v>
      </c>
      <c r="Z19" s="113"/>
      <c r="AA19" s="113">
        <v>0</v>
      </c>
      <c r="AB19" s="113" t="s">
        <v>50</v>
      </c>
      <c r="AC19" s="113"/>
      <c r="AD19" s="113">
        <f>AD20</f>
        <v>52065.710000000006</v>
      </c>
      <c r="AE19" s="113" t="str">
        <f>AE20</f>
        <v>204 614 358,38+ПСД</v>
      </c>
      <c r="AF19" s="113"/>
      <c r="AG19" s="113">
        <f>AG20</f>
        <v>685.3</v>
      </c>
      <c r="AH19" s="113" t="str">
        <f>AH20</f>
        <v>ПСД</v>
      </c>
      <c r="AI19" s="113"/>
      <c r="AJ19" s="113">
        <f>AJ20</f>
        <v>48093.649999999994</v>
      </c>
      <c r="AK19" s="113">
        <f>AK20</f>
        <v>6570073.5300000003</v>
      </c>
      <c r="AL19" s="113"/>
      <c r="AM19" s="113">
        <v>0</v>
      </c>
      <c r="AN19" s="113" t="s">
        <v>50</v>
      </c>
      <c r="AO19" s="113"/>
      <c r="AP19" s="113">
        <f>AP20</f>
        <v>948.2</v>
      </c>
      <c r="AQ19" s="113" t="str">
        <f>AQ20</f>
        <v>15 288 681,98</v>
      </c>
      <c r="AR19" s="113"/>
      <c r="AS19" s="113">
        <v>0</v>
      </c>
      <c r="AT19" s="113" t="s">
        <v>50</v>
      </c>
      <c r="AU19" s="113"/>
      <c r="AV19" s="113">
        <v>0</v>
      </c>
      <c r="AW19" s="113" t="s">
        <v>50</v>
      </c>
      <c r="AX19" s="113"/>
      <c r="AY19" s="113">
        <v>0</v>
      </c>
      <c r="AZ19" s="113" t="s">
        <v>50</v>
      </c>
      <c r="BA19" s="114"/>
      <c r="BB19" s="115" t="str">
        <f>BB20</f>
        <v>30 926 174,72+ПСД</v>
      </c>
      <c r="BC19" s="115" t="str">
        <f>BC20</f>
        <v>13 236 402,78+ПСД</v>
      </c>
      <c r="BD19" s="116" t="str">
        <f>BD20</f>
        <v>669 256 145,13+ПСД</v>
      </c>
      <c r="BE19" s="113">
        <v>0</v>
      </c>
      <c r="BF19" s="113">
        <v>0</v>
      </c>
      <c r="BG19" s="113">
        <v>0</v>
      </c>
      <c r="BH19" s="116" t="s">
        <v>195</v>
      </c>
    </row>
    <row r="20" spans="1:60" s="92" customFormat="1" ht="22.5" customHeight="1" x14ac:dyDescent="0.3">
      <c r="A20" s="82"/>
      <c r="B20" s="83" t="s">
        <v>57</v>
      </c>
      <c r="C20" s="84"/>
      <c r="D20" s="118"/>
      <c r="E20" s="84"/>
      <c r="F20" s="84"/>
      <c r="G20" s="84"/>
      <c r="H20" s="84"/>
      <c r="I20" s="84"/>
      <c r="J20" s="84"/>
      <c r="K20" s="85"/>
      <c r="L20" s="85"/>
      <c r="M20" s="85"/>
      <c r="N20" s="85"/>
      <c r="O20" s="84"/>
      <c r="P20" s="86"/>
      <c r="Q20" s="119"/>
      <c r="R20" s="120">
        <f>R37+R42+R43</f>
        <v>36065.17</v>
      </c>
      <c r="S20" s="85">
        <f>S37+S42+S43</f>
        <v>50986870.900000006</v>
      </c>
      <c r="T20" s="84"/>
      <c r="U20" s="85">
        <f>U21+U23+U40+U41</f>
        <v>10</v>
      </c>
      <c r="V20" s="85">
        <f>V21+V23+V40+V41</f>
        <v>38688183.600000001</v>
      </c>
      <c r="W20" s="88"/>
      <c r="X20" s="85">
        <f>X24+X25+X26+X27+X28+X29+X30+X31+X32+X33+X34+X36+X38+X39+X44</f>
        <v>23093.530000000006</v>
      </c>
      <c r="Y20" s="85">
        <f>Y24+Y25+Y26+Y27+Y28+Y29+Y30+Y31+Y32+Y33+Y34+Y36+Y38+Y39+Y44</f>
        <v>308945399.26999998</v>
      </c>
      <c r="Z20" s="88"/>
      <c r="AA20" s="85">
        <v>0</v>
      </c>
      <c r="AB20" s="85" t="s">
        <v>50</v>
      </c>
      <c r="AC20" s="66"/>
      <c r="AD20" s="85">
        <f>AD22+AD24+AD25+AD26+AD27+AD28+AD29+AD30+AD31+AD32+AD33+AD34+AD35+AD37+AD45</f>
        <v>52065.710000000006</v>
      </c>
      <c r="AE20" s="85" t="s">
        <v>192</v>
      </c>
      <c r="AF20" s="84"/>
      <c r="AG20" s="85">
        <f>AG45</f>
        <v>685.3</v>
      </c>
      <c r="AH20" s="85" t="str">
        <f>AH45</f>
        <v>ПСД</v>
      </c>
      <c r="AI20" s="84"/>
      <c r="AJ20" s="86">
        <f>AJ22+AJ45</f>
        <v>48093.649999999994</v>
      </c>
      <c r="AK20" s="86">
        <f>AK22+AK45</f>
        <v>6570073.5300000003</v>
      </c>
      <c r="AL20" s="66"/>
      <c r="AM20" s="86">
        <v>0</v>
      </c>
      <c r="AN20" s="86" t="s">
        <v>50</v>
      </c>
      <c r="AO20" s="89"/>
      <c r="AP20" s="86">
        <f>AP37</f>
        <v>948.2</v>
      </c>
      <c r="AQ20" s="86" t="str">
        <f>AQ37</f>
        <v>15 288 681,98</v>
      </c>
      <c r="AR20" s="89"/>
      <c r="AS20" s="86">
        <v>0</v>
      </c>
      <c r="AT20" s="86" t="s">
        <v>50</v>
      </c>
      <c r="AU20" s="89"/>
      <c r="AV20" s="86">
        <v>0</v>
      </c>
      <c r="AW20" s="86" t="s">
        <v>50</v>
      </c>
      <c r="AX20" s="66"/>
      <c r="AY20" s="121">
        <v>0</v>
      </c>
      <c r="AZ20" s="86" t="s">
        <v>50</v>
      </c>
      <c r="BA20" s="90"/>
      <c r="BB20" s="122" t="s">
        <v>193</v>
      </c>
      <c r="BC20" s="122" t="s">
        <v>194</v>
      </c>
      <c r="BD20" s="91" t="s">
        <v>195</v>
      </c>
      <c r="BE20" s="86" t="s">
        <v>50</v>
      </c>
      <c r="BF20" s="86" t="s">
        <v>50</v>
      </c>
      <c r="BG20" s="86" t="s">
        <v>50</v>
      </c>
      <c r="BH20" s="91" t="s">
        <v>195</v>
      </c>
    </row>
    <row r="21" spans="1:60" s="92" customFormat="1" ht="22.5" customHeight="1" x14ac:dyDescent="0.3">
      <c r="A21" s="82">
        <v>1</v>
      </c>
      <c r="B21" s="83" t="s">
        <v>69</v>
      </c>
      <c r="C21" s="93">
        <v>1999</v>
      </c>
      <c r="D21" s="94" t="s">
        <v>68</v>
      </c>
      <c r="E21" s="93">
        <v>10</v>
      </c>
      <c r="F21" s="93">
        <v>7</v>
      </c>
      <c r="G21" s="93">
        <v>280</v>
      </c>
      <c r="H21" s="93">
        <v>11</v>
      </c>
      <c r="I21" s="93">
        <v>269</v>
      </c>
      <c r="J21" s="93">
        <v>0</v>
      </c>
      <c r="K21" s="95">
        <v>18617.5</v>
      </c>
      <c r="L21" s="95">
        <v>14917.2</v>
      </c>
      <c r="M21" s="95">
        <v>578.6</v>
      </c>
      <c r="N21" s="95">
        <v>14338.6</v>
      </c>
      <c r="O21" s="93">
        <v>596</v>
      </c>
      <c r="P21" s="96"/>
      <c r="Q21" s="97"/>
      <c r="R21" s="98"/>
      <c r="S21" s="87" t="s">
        <v>50</v>
      </c>
      <c r="T21" s="88"/>
      <c r="U21" s="85">
        <v>3</v>
      </c>
      <c r="V21" s="85" t="s">
        <v>114</v>
      </c>
      <c r="W21" s="88">
        <v>45657</v>
      </c>
      <c r="X21" s="87"/>
      <c r="Y21" s="85" t="s">
        <v>50</v>
      </c>
      <c r="Z21" s="88"/>
      <c r="AA21" s="85"/>
      <c r="AB21" s="85">
        <v>0</v>
      </c>
      <c r="AC21" s="66"/>
      <c r="AD21" s="85"/>
      <c r="AE21" s="85" t="s">
        <v>50</v>
      </c>
      <c r="AF21" s="88"/>
      <c r="AG21" s="85"/>
      <c r="AH21" s="85">
        <v>0</v>
      </c>
      <c r="AI21" s="84"/>
      <c r="AJ21" s="86"/>
      <c r="AK21" s="86">
        <v>0</v>
      </c>
      <c r="AL21" s="66"/>
      <c r="AM21" s="86"/>
      <c r="AN21" s="86">
        <v>0</v>
      </c>
      <c r="AO21" s="89"/>
      <c r="AP21" s="86"/>
      <c r="AQ21" s="86">
        <v>0</v>
      </c>
      <c r="AR21" s="89"/>
      <c r="AS21" s="86"/>
      <c r="AT21" s="86">
        <v>0</v>
      </c>
      <c r="AU21" s="89"/>
      <c r="AV21" s="86"/>
      <c r="AW21" s="86">
        <v>0</v>
      </c>
      <c r="AX21" s="66"/>
      <c r="AY21" s="66"/>
      <c r="AZ21" s="86">
        <v>0</v>
      </c>
      <c r="BA21" s="90"/>
      <c r="BB21" s="91" t="s">
        <v>148</v>
      </c>
      <c r="BC21" s="91" t="s">
        <v>149</v>
      </c>
      <c r="BD21" s="91" t="s">
        <v>87</v>
      </c>
      <c r="BE21" s="86"/>
      <c r="BF21" s="86"/>
      <c r="BG21" s="86"/>
      <c r="BH21" s="91" t="s">
        <v>87</v>
      </c>
    </row>
    <row r="22" spans="1:60" s="92" customFormat="1" ht="22.5" customHeight="1" x14ac:dyDescent="0.3">
      <c r="A22" s="82">
        <v>2</v>
      </c>
      <c r="B22" s="83" t="s">
        <v>70</v>
      </c>
      <c r="C22" s="39">
        <v>1955</v>
      </c>
      <c r="D22" s="32" t="s">
        <v>48</v>
      </c>
      <c r="E22" s="39">
        <v>5</v>
      </c>
      <c r="F22" s="39">
        <v>8</v>
      </c>
      <c r="G22" s="38">
        <v>119</v>
      </c>
      <c r="H22" s="39">
        <v>5</v>
      </c>
      <c r="I22" s="38">
        <v>114</v>
      </c>
      <c r="J22" s="38">
        <v>12</v>
      </c>
      <c r="K22" s="40">
        <v>11965.3</v>
      </c>
      <c r="L22" s="40">
        <v>6501.4</v>
      </c>
      <c r="M22" s="40">
        <v>318.2</v>
      </c>
      <c r="N22" s="40">
        <v>6183.3</v>
      </c>
      <c r="O22" s="38">
        <v>108</v>
      </c>
      <c r="P22" s="123" t="s">
        <v>196</v>
      </c>
      <c r="Q22" s="124">
        <v>2020</v>
      </c>
      <c r="R22" s="98"/>
      <c r="S22" s="87" t="s">
        <v>50</v>
      </c>
      <c r="T22" s="88"/>
      <c r="U22" s="85"/>
      <c r="V22" s="85" t="s">
        <v>50</v>
      </c>
      <c r="W22" s="88"/>
      <c r="X22" s="87"/>
      <c r="Y22" s="85" t="s">
        <v>50</v>
      </c>
      <c r="Z22" s="88"/>
      <c r="AA22" s="85"/>
      <c r="AB22" s="85">
        <v>0</v>
      </c>
      <c r="AC22" s="66"/>
      <c r="AD22" s="85">
        <v>6484.9</v>
      </c>
      <c r="AE22" s="85" t="s">
        <v>132</v>
      </c>
      <c r="AF22" s="88">
        <v>45657</v>
      </c>
      <c r="AG22" s="85"/>
      <c r="AH22" s="85">
        <v>0</v>
      </c>
      <c r="AI22" s="84"/>
      <c r="AJ22" s="86">
        <v>40212.699999999997</v>
      </c>
      <c r="AK22" s="86" t="s">
        <v>146</v>
      </c>
      <c r="AL22" s="66">
        <v>45657</v>
      </c>
      <c r="AM22" s="86"/>
      <c r="AN22" s="86">
        <v>0</v>
      </c>
      <c r="AO22" s="89"/>
      <c r="AP22" s="86"/>
      <c r="AQ22" s="86">
        <v>0</v>
      </c>
      <c r="AR22" s="89"/>
      <c r="AS22" s="86"/>
      <c r="AT22" s="86">
        <v>0</v>
      </c>
      <c r="AU22" s="89"/>
      <c r="AV22" s="86"/>
      <c r="AW22" s="86">
        <v>0</v>
      </c>
      <c r="AX22" s="66"/>
      <c r="AY22" s="66"/>
      <c r="AZ22" s="86">
        <v>0</v>
      </c>
      <c r="BA22" s="90"/>
      <c r="BB22" s="91" t="s">
        <v>132</v>
      </c>
      <c r="BC22" s="91" t="s">
        <v>132</v>
      </c>
      <c r="BD22" s="91" t="s">
        <v>88</v>
      </c>
      <c r="BE22" s="86"/>
      <c r="BF22" s="86"/>
      <c r="BG22" s="86"/>
      <c r="BH22" s="91" t="s">
        <v>88</v>
      </c>
    </row>
    <row r="23" spans="1:60" s="92" customFormat="1" ht="22.5" customHeight="1" x14ac:dyDescent="0.3">
      <c r="A23" s="82">
        <v>3</v>
      </c>
      <c r="B23" s="83" t="s">
        <v>58</v>
      </c>
      <c r="C23" s="37">
        <v>2000</v>
      </c>
      <c r="D23" s="35" t="s">
        <v>68</v>
      </c>
      <c r="E23" s="37">
        <v>10</v>
      </c>
      <c r="F23" s="37">
        <v>1</v>
      </c>
      <c r="G23" s="37">
        <v>40</v>
      </c>
      <c r="H23" s="37">
        <v>2</v>
      </c>
      <c r="I23" s="37">
        <v>38</v>
      </c>
      <c r="J23" s="36">
        <v>0</v>
      </c>
      <c r="K23" s="58">
        <v>2952.2</v>
      </c>
      <c r="L23" s="58">
        <v>2113.1999999999998</v>
      </c>
      <c r="M23" s="58">
        <v>97.8</v>
      </c>
      <c r="N23" s="58">
        <v>2015.4</v>
      </c>
      <c r="O23" s="36">
        <v>92</v>
      </c>
      <c r="P23" s="59"/>
      <c r="Q23" s="97"/>
      <c r="R23" s="98"/>
      <c r="S23" s="87" t="s">
        <v>50</v>
      </c>
      <c r="T23" s="88"/>
      <c r="U23" s="85">
        <v>1</v>
      </c>
      <c r="V23" s="85" t="s">
        <v>115</v>
      </c>
      <c r="W23" s="88">
        <v>45657</v>
      </c>
      <c r="X23" s="87"/>
      <c r="Y23" s="85" t="s">
        <v>50</v>
      </c>
      <c r="Z23" s="88"/>
      <c r="AA23" s="85"/>
      <c r="AB23" s="85">
        <v>0</v>
      </c>
      <c r="AC23" s="66"/>
      <c r="AD23" s="85"/>
      <c r="AE23" s="85" t="s">
        <v>50</v>
      </c>
      <c r="AF23" s="88"/>
      <c r="AG23" s="85"/>
      <c r="AH23" s="85">
        <v>0</v>
      </c>
      <c r="AI23" s="84"/>
      <c r="AJ23" s="86"/>
      <c r="AK23" s="86">
        <v>0</v>
      </c>
      <c r="AL23" s="66"/>
      <c r="AM23" s="86"/>
      <c r="AN23" s="86">
        <v>0</v>
      </c>
      <c r="AO23" s="89"/>
      <c r="AP23" s="86"/>
      <c r="AQ23" s="86">
        <v>0</v>
      </c>
      <c r="AR23" s="89"/>
      <c r="AS23" s="86"/>
      <c r="AT23" s="86">
        <v>0</v>
      </c>
      <c r="AU23" s="89"/>
      <c r="AV23" s="86"/>
      <c r="AW23" s="86">
        <v>0</v>
      </c>
      <c r="AX23" s="66"/>
      <c r="AY23" s="66"/>
      <c r="AZ23" s="86">
        <v>0</v>
      </c>
      <c r="BA23" s="90"/>
      <c r="BB23" s="91" t="s">
        <v>150</v>
      </c>
      <c r="BC23" s="91" t="s">
        <v>151</v>
      </c>
      <c r="BD23" s="91" t="s">
        <v>89</v>
      </c>
      <c r="BE23" s="86"/>
      <c r="BF23" s="86"/>
      <c r="BG23" s="86"/>
      <c r="BH23" s="91" t="s">
        <v>89</v>
      </c>
    </row>
    <row r="24" spans="1:60" s="92" customFormat="1" ht="22.5" customHeight="1" x14ac:dyDescent="0.3">
      <c r="A24" s="82">
        <v>4</v>
      </c>
      <c r="B24" s="83" t="s">
        <v>59</v>
      </c>
      <c r="C24" s="67">
        <v>1958</v>
      </c>
      <c r="D24" s="32" t="s">
        <v>48</v>
      </c>
      <c r="E24" s="67">
        <v>5</v>
      </c>
      <c r="F24" s="67">
        <v>3</v>
      </c>
      <c r="G24" s="38">
        <v>48</v>
      </c>
      <c r="H24" s="67">
        <v>7</v>
      </c>
      <c r="I24" s="67">
        <v>41</v>
      </c>
      <c r="J24" s="67">
        <v>0</v>
      </c>
      <c r="K24" s="81">
        <v>6086.52</v>
      </c>
      <c r="L24" s="40">
        <v>1531</v>
      </c>
      <c r="M24" s="81">
        <v>317.5</v>
      </c>
      <c r="N24" s="81">
        <v>1213.5</v>
      </c>
      <c r="O24" s="67">
        <v>138</v>
      </c>
      <c r="P24" s="96"/>
      <c r="Q24" s="97"/>
      <c r="R24" s="98"/>
      <c r="S24" s="87" t="s">
        <v>50</v>
      </c>
      <c r="T24" s="88"/>
      <c r="U24" s="85"/>
      <c r="V24" s="85" t="s">
        <v>50</v>
      </c>
      <c r="W24" s="88"/>
      <c r="X24" s="85">
        <v>1461.9</v>
      </c>
      <c r="Y24" s="85" t="s">
        <v>118</v>
      </c>
      <c r="Z24" s="88">
        <v>45657</v>
      </c>
      <c r="AA24" s="85"/>
      <c r="AB24" s="85">
        <v>0</v>
      </c>
      <c r="AC24" s="66"/>
      <c r="AD24" s="85">
        <v>3300.22</v>
      </c>
      <c r="AE24" s="85" t="s">
        <v>133</v>
      </c>
      <c r="AF24" s="88">
        <v>45657</v>
      </c>
      <c r="AG24" s="85"/>
      <c r="AH24" s="85">
        <v>0</v>
      </c>
      <c r="AI24" s="84"/>
      <c r="AJ24" s="86"/>
      <c r="AK24" s="86">
        <v>0</v>
      </c>
      <c r="AL24" s="66"/>
      <c r="AM24" s="86"/>
      <c r="AN24" s="86">
        <v>0</v>
      </c>
      <c r="AO24" s="89"/>
      <c r="AP24" s="86"/>
      <c r="AQ24" s="86">
        <v>0</v>
      </c>
      <c r="AR24" s="89"/>
      <c r="AS24" s="86"/>
      <c r="AT24" s="86">
        <v>0</v>
      </c>
      <c r="AU24" s="89"/>
      <c r="AV24" s="86"/>
      <c r="AW24" s="86">
        <v>0</v>
      </c>
      <c r="AX24" s="66"/>
      <c r="AY24" s="66"/>
      <c r="AZ24" s="86">
        <v>0</v>
      </c>
      <c r="BA24" s="90"/>
      <c r="BB24" s="91" t="s">
        <v>152</v>
      </c>
      <c r="BC24" s="91" t="s">
        <v>153</v>
      </c>
      <c r="BD24" s="91" t="s">
        <v>90</v>
      </c>
      <c r="BE24" s="86"/>
      <c r="BF24" s="86"/>
      <c r="BG24" s="86"/>
      <c r="BH24" s="91" t="s">
        <v>90</v>
      </c>
    </row>
    <row r="25" spans="1:60" s="92" customFormat="1" ht="22.5" customHeight="1" x14ac:dyDescent="0.3">
      <c r="A25" s="82">
        <v>5</v>
      </c>
      <c r="B25" s="83" t="s">
        <v>71</v>
      </c>
      <c r="C25" s="31">
        <v>1959</v>
      </c>
      <c r="D25" s="32" t="s">
        <v>197</v>
      </c>
      <c r="E25" s="31">
        <v>4</v>
      </c>
      <c r="F25" s="31">
        <v>4</v>
      </c>
      <c r="G25" s="31">
        <v>32</v>
      </c>
      <c r="H25" s="31">
        <v>5</v>
      </c>
      <c r="I25" s="33">
        <v>27</v>
      </c>
      <c r="J25" s="33">
        <v>0</v>
      </c>
      <c r="K25" s="34">
        <v>3596.6</v>
      </c>
      <c r="L25" s="34">
        <v>2118.9</v>
      </c>
      <c r="M25" s="34">
        <v>214.5</v>
      </c>
      <c r="N25" s="34">
        <v>1904.4</v>
      </c>
      <c r="O25" s="125">
        <v>96</v>
      </c>
      <c r="P25" s="96"/>
      <c r="Q25" s="97"/>
      <c r="R25" s="98"/>
      <c r="S25" s="87" t="s">
        <v>50</v>
      </c>
      <c r="T25" s="88"/>
      <c r="U25" s="85"/>
      <c r="V25" s="85" t="s">
        <v>50</v>
      </c>
      <c r="W25" s="88"/>
      <c r="X25" s="85">
        <v>856.9</v>
      </c>
      <c r="Y25" s="85" t="s">
        <v>119</v>
      </c>
      <c r="Z25" s="88">
        <v>45657</v>
      </c>
      <c r="AA25" s="85"/>
      <c r="AB25" s="85">
        <v>0</v>
      </c>
      <c r="AC25" s="66"/>
      <c r="AD25" s="85">
        <v>2189.88</v>
      </c>
      <c r="AE25" s="85" t="s">
        <v>134</v>
      </c>
      <c r="AF25" s="88">
        <v>45657</v>
      </c>
      <c r="AG25" s="85"/>
      <c r="AH25" s="85">
        <v>0</v>
      </c>
      <c r="AI25" s="84"/>
      <c r="AJ25" s="86"/>
      <c r="AK25" s="86">
        <v>0</v>
      </c>
      <c r="AL25" s="66"/>
      <c r="AM25" s="86"/>
      <c r="AN25" s="86">
        <v>0</v>
      </c>
      <c r="AO25" s="89"/>
      <c r="AP25" s="86"/>
      <c r="AQ25" s="86">
        <v>0</v>
      </c>
      <c r="AR25" s="89"/>
      <c r="AS25" s="86"/>
      <c r="AT25" s="86">
        <v>0</v>
      </c>
      <c r="AU25" s="89"/>
      <c r="AV25" s="86"/>
      <c r="AW25" s="86">
        <v>0</v>
      </c>
      <c r="AX25" s="66"/>
      <c r="AY25" s="66"/>
      <c r="AZ25" s="86">
        <v>0</v>
      </c>
      <c r="BA25" s="90"/>
      <c r="BB25" s="91" t="s">
        <v>154</v>
      </c>
      <c r="BC25" s="91" t="s">
        <v>155</v>
      </c>
      <c r="BD25" s="91" t="s">
        <v>91</v>
      </c>
      <c r="BE25" s="86"/>
      <c r="BF25" s="86"/>
      <c r="BG25" s="86"/>
      <c r="BH25" s="91" t="s">
        <v>91</v>
      </c>
    </row>
    <row r="26" spans="1:60" s="92" customFormat="1" ht="22.5" customHeight="1" x14ac:dyDescent="0.3">
      <c r="A26" s="82">
        <v>6</v>
      </c>
      <c r="B26" s="83" t="s">
        <v>72</v>
      </c>
      <c r="C26" s="93">
        <v>1967</v>
      </c>
      <c r="D26" s="32" t="s">
        <v>48</v>
      </c>
      <c r="E26" s="93">
        <v>5</v>
      </c>
      <c r="F26" s="93">
        <v>4</v>
      </c>
      <c r="G26" s="93">
        <v>77</v>
      </c>
      <c r="H26" s="93">
        <v>2</v>
      </c>
      <c r="I26" s="93">
        <v>75</v>
      </c>
      <c r="J26" s="93">
        <v>0</v>
      </c>
      <c r="K26" s="95">
        <v>3635</v>
      </c>
      <c r="L26" s="95">
        <v>3042.9</v>
      </c>
      <c r="M26" s="95">
        <v>83.8</v>
      </c>
      <c r="N26" s="95">
        <v>2959.1</v>
      </c>
      <c r="O26" s="93">
        <v>128</v>
      </c>
      <c r="P26" s="96"/>
      <c r="Q26" s="97"/>
      <c r="R26" s="98"/>
      <c r="S26" s="87" t="s">
        <v>50</v>
      </c>
      <c r="T26" s="88"/>
      <c r="U26" s="85"/>
      <c r="V26" s="85" t="s">
        <v>50</v>
      </c>
      <c r="W26" s="88"/>
      <c r="X26" s="85">
        <v>1303.5</v>
      </c>
      <c r="Y26" s="85" t="s">
        <v>120</v>
      </c>
      <c r="Z26" s="88">
        <v>45657</v>
      </c>
      <c r="AA26" s="85"/>
      <c r="AB26" s="85">
        <v>0</v>
      </c>
      <c r="AC26" s="66"/>
      <c r="AD26" s="85">
        <v>2476.1</v>
      </c>
      <c r="AE26" s="85" t="s">
        <v>135</v>
      </c>
      <c r="AF26" s="88">
        <v>45657</v>
      </c>
      <c r="AG26" s="85"/>
      <c r="AH26" s="85">
        <v>0</v>
      </c>
      <c r="AI26" s="84"/>
      <c r="AJ26" s="86"/>
      <c r="AK26" s="86">
        <v>0</v>
      </c>
      <c r="AL26" s="66"/>
      <c r="AM26" s="86"/>
      <c r="AN26" s="86">
        <v>0</v>
      </c>
      <c r="AO26" s="89"/>
      <c r="AP26" s="86"/>
      <c r="AQ26" s="86">
        <v>0</v>
      </c>
      <c r="AR26" s="89"/>
      <c r="AS26" s="86"/>
      <c r="AT26" s="86">
        <v>0</v>
      </c>
      <c r="AU26" s="89"/>
      <c r="AV26" s="86"/>
      <c r="AW26" s="86">
        <v>0</v>
      </c>
      <c r="AX26" s="66"/>
      <c r="AY26" s="66"/>
      <c r="AZ26" s="86">
        <v>0</v>
      </c>
      <c r="BA26" s="90"/>
      <c r="BB26" s="91" t="s">
        <v>156</v>
      </c>
      <c r="BC26" s="91" t="s">
        <v>157</v>
      </c>
      <c r="BD26" s="91" t="s">
        <v>92</v>
      </c>
      <c r="BE26" s="86"/>
      <c r="BF26" s="86"/>
      <c r="BG26" s="86"/>
      <c r="BH26" s="91" t="s">
        <v>92</v>
      </c>
    </row>
    <row r="27" spans="1:60" s="92" customFormat="1" ht="22.5" customHeight="1" x14ac:dyDescent="0.3">
      <c r="A27" s="82">
        <v>7</v>
      </c>
      <c r="B27" s="83" t="s">
        <v>73</v>
      </c>
      <c r="C27" s="93">
        <v>1957</v>
      </c>
      <c r="D27" s="32" t="s">
        <v>48</v>
      </c>
      <c r="E27" s="93">
        <v>5</v>
      </c>
      <c r="F27" s="93">
        <v>3</v>
      </c>
      <c r="G27" s="93">
        <v>48</v>
      </c>
      <c r="H27" s="93">
        <v>6</v>
      </c>
      <c r="I27" s="93">
        <v>41</v>
      </c>
      <c r="J27" s="93">
        <v>1</v>
      </c>
      <c r="K27" s="95">
        <v>5012.6000000000004</v>
      </c>
      <c r="L27" s="95">
        <v>3111.4</v>
      </c>
      <c r="M27" s="95">
        <v>270.10000000000002</v>
      </c>
      <c r="N27" s="95">
        <v>2841.3</v>
      </c>
      <c r="O27" s="93">
        <v>142</v>
      </c>
      <c r="P27" s="96"/>
      <c r="Q27" s="97"/>
      <c r="R27" s="98"/>
      <c r="S27" s="87" t="s">
        <v>50</v>
      </c>
      <c r="T27" s="88"/>
      <c r="U27" s="85"/>
      <c r="V27" s="85" t="s">
        <v>50</v>
      </c>
      <c r="W27" s="88"/>
      <c r="X27" s="85">
        <v>2066.9</v>
      </c>
      <c r="Y27" s="85" t="s">
        <v>121</v>
      </c>
      <c r="Z27" s="88">
        <v>45657</v>
      </c>
      <c r="AA27" s="85"/>
      <c r="AB27" s="85">
        <v>0</v>
      </c>
      <c r="AC27" s="66"/>
      <c r="AD27" s="85">
        <v>4637.6000000000004</v>
      </c>
      <c r="AE27" s="85" t="s">
        <v>136</v>
      </c>
      <c r="AF27" s="88">
        <v>45657</v>
      </c>
      <c r="AG27" s="85"/>
      <c r="AH27" s="85">
        <v>0</v>
      </c>
      <c r="AI27" s="84"/>
      <c r="AJ27" s="86"/>
      <c r="AK27" s="86">
        <v>0</v>
      </c>
      <c r="AL27" s="66"/>
      <c r="AM27" s="86"/>
      <c r="AN27" s="86">
        <v>0</v>
      </c>
      <c r="AO27" s="89"/>
      <c r="AP27" s="86"/>
      <c r="AQ27" s="86">
        <v>0</v>
      </c>
      <c r="AR27" s="89"/>
      <c r="AS27" s="86"/>
      <c r="AT27" s="86">
        <v>0</v>
      </c>
      <c r="AU27" s="89"/>
      <c r="AV27" s="86"/>
      <c r="AW27" s="86">
        <v>0</v>
      </c>
      <c r="AX27" s="66"/>
      <c r="AY27" s="66"/>
      <c r="AZ27" s="86">
        <v>0</v>
      </c>
      <c r="BA27" s="90"/>
      <c r="BB27" s="91" t="s">
        <v>158</v>
      </c>
      <c r="BC27" s="91" t="s">
        <v>159</v>
      </c>
      <c r="BD27" s="91" t="s">
        <v>93</v>
      </c>
      <c r="BE27" s="86"/>
      <c r="BF27" s="86"/>
      <c r="BG27" s="86"/>
      <c r="BH27" s="91" t="s">
        <v>93</v>
      </c>
    </row>
    <row r="28" spans="1:60" s="92" customFormat="1" ht="22.5" customHeight="1" x14ac:dyDescent="0.3">
      <c r="A28" s="82">
        <v>8</v>
      </c>
      <c r="B28" s="83" t="s">
        <v>60</v>
      </c>
      <c r="C28" s="39">
        <v>1956</v>
      </c>
      <c r="D28" s="32" t="s">
        <v>48</v>
      </c>
      <c r="E28" s="39">
        <v>5</v>
      </c>
      <c r="F28" s="39">
        <v>5</v>
      </c>
      <c r="G28" s="38">
        <v>86</v>
      </c>
      <c r="H28" s="39">
        <v>5</v>
      </c>
      <c r="I28" s="38">
        <v>79</v>
      </c>
      <c r="J28" s="38">
        <v>2</v>
      </c>
      <c r="K28" s="40">
        <v>8303</v>
      </c>
      <c r="L28" s="40">
        <v>5573</v>
      </c>
      <c r="M28" s="40">
        <v>201.3</v>
      </c>
      <c r="N28" s="40">
        <v>5371.7</v>
      </c>
      <c r="O28" s="38">
        <v>187</v>
      </c>
      <c r="P28" s="96"/>
      <c r="Q28" s="97"/>
      <c r="R28" s="98"/>
      <c r="S28" s="87" t="s">
        <v>50</v>
      </c>
      <c r="T28" s="88"/>
      <c r="U28" s="85"/>
      <c r="V28" s="85" t="s">
        <v>50</v>
      </c>
      <c r="W28" s="88"/>
      <c r="X28" s="85">
        <v>2678.5</v>
      </c>
      <c r="Y28" s="85" t="s">
        <v>122</v>
      </c>
      <c r="Z28" s="88">
        <v>45657</v>
      </c>
      <c r="AA28" s="85"/>
      <c r="AB28" s="85">
        <v>0</v>
      </c>
      <c r="AC28" s="66"/>
      <c r="AD28" s="85">
        <v>5490.1</v>
      </c>
      <c r="AE28" s="85" t="s">
        <v>137</v>
      </c>
      <c r="AF28" s="88">
        <v>45657</v>
      </c>
      <c r="AG28" s="85"/>
      <c r="AH28" s="85">
        <v>0</v>
      </c>
      <c r="AI28" s="84"/>
      <c r="AJ28" s="86"/>
      <c r="AK28" s="86">
        <v>0</v>
      </c>
      <c r="AL28" s="66"/>
      <c r="AM28" s="86"/>
      <c r="AN28" s="86">
        <v>0</v>
      </c>
      <c r="AO28" s="89"/>
      <c r="AP28" s="86"/>
      <c r="AQ28" s="86">
        <v>0</v>
      </c>
      <c r="AR28" s="89"/>
      <c r="AS28" s="86"/>
      <c r="AT28" s="86">
        <v>0</v>
      </c>
      <c r="AU28" s="89"/>
      <c r="AV28" s="86"/>
      <c r="AW28" s="86">
        <v>0</v>
      </c>
      <c r="AX28" s="66"/>
      <c r="AY28" s="66"/>
      <c r="AZ28" s="86">
        <v>0</v>
      </c>
      <c r="BA28" s="90"/>
      <c r="BB28" s="91" t="s">
        <v>160</v>
      </c>
      <c r="BC28" s="91" t="s">
        <v>161</v>
      </c>
      <c r="BD28" s="91" t="s">
        <v>94</v>
      </c>
      <c r="BE28" s="86"/>
      <c r="BF28" s="86"/>
      <c r="BG28" s="86"/>
      <c r="BH28" s="91" t="s">
        <v>94</v>
      </c>
    </row>
    <row r="29" spans="1:60" s="92" customFormat="1" ht="22.5" customHeight="1" x14ac:dyDescent="0.3">
      <c r="A29" s="82">
        <v>9</v>
      </c>
      <c r="B29" s="83" t="s">
        <v>61</v>
      </c>
      <c r="C29" s="31">
        <v>1956</v>
      </c>
      <c r="D29" s="32" t="s">
        <v>67</v>
      </c>
      <c r="E29" s="31">
        <v>5</v>
      </c>
      <c r="F29" s="31">
        <v>6</v>
      </c>
      <c r="G29" s="31">
        <v>110</v>
      </c>
      <c r="H29" s="31">
        <v>5</v>
      </c>
      <c r="I29" s="33">
        <v>103</v>
      </c>
      <c r="J29" s="33">
        <v>2</v>
      </c>
      <c r="K29" s="34">
        <v>9050</v>
      </c>
      <c r="L29" s="34">
        <v>7103</v>
      </c>
      <c r="M29" s="34">
        <v>149.80000000000001</v>
      </c>
      <c r="N29" s="34">
        <v>6953.2</v>
      </c>
      <c r="O29" s="33">
        <v>267</v>
      </c>
      <c r="P29" s="96"/>
      <c r="Q29" s="97"/>
      <c r="R29" s="98"/>
      <c r="S29" s="87" t="s">
        <v>50</v>
      </c>
      <c r="T29" s="88"/>
      <c r="U29" s="85"/>
      <c r="V29" s="85" t="s">
        <v>50</v>
      </c>
      <c r="W29" s="88"/>
      <c r="X29" s="85">
        <v>3139.4</v>
      </c>
      <c r="Y29" s="85" t="s">
        <v>123</v>
      </c>
      <c r="Z29" s="88">
        <v>45657</v>
      </c>
      <c r="AA29" s="85"/>
      <c r="AB29" s="85">
        <v>0</v>
      </c>
      <c r="AC29" s="66"/>
      <c r="AD29" s="85">
        <v>6662.92</v>
      </c>
      <c r="AE29" s="85" t="s">
        <v>138</v>
      </c>
      <c r="AF29" s="88">
        <v>45657</v>
      </c>
      <c r="AG29" s="85"/>
      <c r="AH29" s="85">
        <v>0</v>
      </c>
      <c r="AI29" s="84"/>
      <c r="AJ29" s="86"/>
      <c r="AK29" s="86">
        <v>0</v>
      </c>
      <c r="AL29" s="66"/>
      <c r="AM29" s="86"/>
      <c r="AN29" s="86">
        <v>0</v>
      </c>
      <c r="AO29" s="89"/>
      <c r="AP29" s="86"/>
      <c r="AQ29" s="86">
        <v>0</v>
      </c>
      <c r="AR29" s="89"/>
      <c r="AS29" s="86"/>
      <c r="AT29" s="86">
        <v>0</v>
      </c>
      <c r="AU29" s="89"/>
      <c r="AV29" s="86"/>
      <c r="AW29" s="86">
        <v>0</v>
      </c>
      <c r="AX29" s="66"/>
      <c r="AY29" s="66"/>
      <c r="AZ29" s="86">
        <v>0</v>
      </c>
      <c r="BA29" s="90"/>
      <c r="BB29" s="91" t="s">
        <v>162</v>
      </c>
      <c r="BC29" s="91" t="s">
        <v>163</v>
      </c>
      <c r="BD29" s="91" t="s">
        <v>95</v>
      </c>
      <c r="BE29" s="86"/>
      <c r="BF29" s="86"/>
      <c r="BG29" s="86"/>
      <c r="BH29" s="91" t="s">
        <v>95</v>
      </c>
    </row>
    <row r="30" spans="1:60" s="92" customFormat="1" ht="22.5" customHeight="1" x14ac:dyDescent="0.3">
      <c r="A30" s="82">
        <v>10</v>
      </c>
      <c r="B30" s="83" t="s">
        <v>62</v>
      </c>
      <c r="C30" s="31">
        <v>1957</v>
      </c>
      <c r="D30" s="32" t="s">
        <v>48</v>
      </c>
      <c r="E30" s="31">
        <v>5</v>
      </c>
      <c r="F30" s="31">
        <v>5</v>
      </c>
      <c r="G30" s="31">
        <v>86</v>
      </c>
      <c r="H30" s="31">
        <v>4</v>
      </c>
      <c r="I30" s="33">
        <v>80</v>
      </c>
      <c r="J30" s="33">
        <v>2</v>
      </c>
      <c r="K30" s="34">
        <v>8218</v>
      </c>
      <c r="L30" s="34">
        <v>5764</v>
      </c>
      <c r="M30" s="34">
        <v>128.6</v>
      </c>
      <c r="N30" s="34">
        <v>5635.4</v>
      </c>
      <c r="O30" s="33">
        <v>243</v>
      </c>
      <c r="P30" s="96"/>
      <c r="Q30" s="97"/>
      <c r="R30" s="98"/>
      <c r="S30" s="87" t="s">
        <v>50</v>
      </c>
      <c r="T30" s="88"/>
      <c r="U30" s="85"/>
      <c r="V30" s="85" t="s">
        <v>50</v>
      </c>
      <c r="W30" s="88"/>
      <c r="X30" s="85">
        <v>2681.8</v>
      </c>
      <c r="Y30" s="85" t="s">
        <v>124</v>
      </c>
      <c r="Z30" s="88">
        <v>45657</v>
      </c>
      <c r="AA30" s="85"/>
      <c r="AB30" s="85">
        <v>0</v>
      </c>
      <c r="AC30" s="66"/>
      <c r="AD30" s="85">
        <v>5365.8</v>
      </c>
      <c r="AE30" s="85" t="s">
        <v>139</v>
      </c>
      <c r="AF30" s="88">
        <v>45657</v>
      </c>
      <c r="AG30" s="85"/>
      <c r="AH30" s="85">
        <v>0</v>
      </c>
      <c r="AI30" s="84"/>
      <c r="AJ30" s="86"/>
      <c r="AK30" s="86">
        <v>0</v>
      </c>
      <c r="AL30" s="66"/>
      <c r="AM30" s="86"/>
      <c r="AN30" s="86">
        <v>0</v>
      </c>
      <c r="AO30" s="89"/>
      <c r="AP30" s="86"/>
      <c r="AQ30" s="86">
        <v>0</v>
      </c>
      <c r="AR30" s="89"/>
      <c r="AS30" s="86"/>
      <c r="AT30" s="86">
        <v>0</v>
      </c>
      <c r="AU30" s="89"/>
      <c r="AV30" s="86"/>
      <c r="AW30" s="86">
        <v>0</v>
      </c>
      <c r="AX30" s="66"/>
      <c r="AY30" s="66"/>
      <c r="AZ30" s="86">
        <v>0</v>
      </c>
      <c r="BA30" s="90"/>
      <c r="BB30" s="91" t="s">
        <v>164</v>
      </c>
      <c r="BC30" s="91" t="s">
        <v>165</v>
      </c>
      <c r="BD30" s="91" t="s">
        <v>96</v>
      </c>
      <c r="BE30" s="86"/>
      <c r="BF30" s="86"/>
      <c r="BG30" s="86"/>
      <c r="BH30" s="91" t="s">
        <v>96</v>
      </c>
    </row>
    <row r="31" spans="1:60" s="92" customFormat="1" ht="22.5" customHeight="1" x14ac:dyDescent="0.3">
      <c r="A31" s="82">
        <v>11</v>
      </c>
      <c r="B31" s="83" t="s">
        <v>63</v>
      </c>
      <c r="C31" s="31">
        <v>1957</v>
      </c>
      <c r="D31" s="32" t="s">
        <v>48</v>
      </c>
      <c r="E31" s="31">
        <v>5</v>
      </c>
      <c r="F31" s="31">
        <v>4</v>
      </c>
      <c r="G31" s="31">
        <v>68</v>
      </c>
      <c r="H31" s="31">
        <v>8</v>
      </c>
      <c r="I31" s="33">
        <v>56</v>
      </c>
      <c r="J31" s="33">
        <v>4</v>
      </c>
      <c r="K31" s="34">
        <v>6655</v>
      </c>
      <c r="L31" s="34">
        <v>4342</v>
      </c>
      <c r="M31" s="34">
        <v>375.6</v>
      </c>
      <c r="N31" s="34">
        <v>3966.4</v>
      </c>
      <c r="O31" s="33">
        <v>163</v>
      </c>
      <c r="P31" s="96"/>
      <c r="Q31" s="97"/>
      <c r="R31" s="98"/>
      <c r="S31" s="87" t="s">
        <v>50</v>
      </c>
      <c r="T31" s="88"/>
      <c r="U31" s="85"/>
      <c r="V31" s="85" t="s">
        <v>50</v>
      </c>
      <c r="W31" s="88"/>
      <c r="X31" s="85">
        <v>2066.9</v>
      </c>
      <c r="Y31" s="85" t="s">
        <v>121</v>
      </c>
      <c r="Z31" s="88">
        <v>45657</v>
      </c>
      <c r="AA31" s="85"/>
      <c r="AB31" s="85">
        <v>0</v>
      </c>
      <c r="AC31" s="66"/>
      <c r="AD31" s="85">
        <v>4637.6000000000004</v>
      </c>
      <c r="AE31" s="85" t="s">
        <v>136</v>
      </c>
      <c r="AF31" s="88">
        <v>45657</v>
      </c>
      <c r="AG31" s="85"/>
      <c r="AH31" s="85">
        <v>0</v>
      </c>
      <c r="AI31" s="84"/>
      <c r="AJ31" s="86"/>
      <c r="AK31" s="86">
        <v>0</v>
      </c>
      <c r="AL31" s="66"/>
      <c r="AM31" s="86"/>
      <c r="AN31" s="86">
        <v>0</v>
      </c>
      <c r="AO31" s="89"/>
      <c r="AP31" s="86"/>
      <c r="AQ31" s="86">
        <v>0</v>
      </c>
      <c r="AR31" s="89"/>
      <c r="AS31" s="86"/>
      <c r="AT31" s="86">
        <v>0</v>
      </c>
      <c r="AU31" s="89"/>
      <c r="AV31" s="86"/>
      <c r="AW31" s="86">
        <v>0</v>
      </c>
      <c r="AX31" s="66"/>
      <c r="AY31" s="66"/>
      <c r="AZ31" s="86">
        <v>0</v>
      </c>
      <c r="BA31" s="90"/>
      <c r="BB31" s="91" t="s">
        <v>158</v>
      </c>
      <c r="BC31" s="91" t="s">
        <v>159</v>
      </c>
      <c r="BD31" s="91" t="s">
        <v>93</v>
      </c>
      <c r="BE31" s="86"/>
      <c r="BF31" s="86"/>
      <c r="BG31" s="86"/>
      <c r="BH31" s="91" t="s">
        <v>93</v>
      </c>
    </row>
    <row r="32" spans="1:60" s="92" customFormat="1" ht="22.5" customHeight="1" x14ac:dyDescent="0.3">
      <c r="A32" s="82">
        <v>12</v>
      </c>
      <c r="B32" s="83" t="s">
        <v>74</v>
      </c>
      <c r="C32" s="31">
        <v>1957</v>
      </c>
      <c r="D32" s="32" t="s">
        <v>197</v>
      </c>
      <c r="E32" s="31">
        <v>4</v>
      </c>
      <c r="F32" s="31">
        <v>2</v>
      </c>
      <c r="G32" s="31">
        <v>24</v>
      </c>
      <c r="H32" s="31">
        <v>2</v>
      </c>
      <c r="I32" s="33">
        <v>22</v>
      </c>
      <c r="J32" s="33">
        <v>0</v>
      </c>
      <c r="K32" s="34">
        <v>1949.5</v>
      </c>
      <c r="L32" s="34">
        <v>1360</v>
      </c>
      <c r="M32" s="34">
        <v>54.3</v>
      </c>
      <c r="N32" s="34">
        <v>1305.7</v>
      </c>
      <c r="O32" s="125">
        <v>52</v>
      </c>
      <c r="P32" s="96"/>
      <c r="Q32" s="97"/>
      <c r="R32" s="98"/>
      <c r="S32" s="87" t="s">
        <v>50</v>
      </c>
      <c r="T32" s="88"/>
      <c r="U32" s="85"/>
      <c r="V32" s="85" t="s">
        <v>50</v>
      </c>
      <c r="W32" s="88"/>
      <c r="X32" s="85">
        <v>536.79999999999995</v>
      </c>
      <c r="Y32" s="85" t="s">
        <v>125</v>
      </c>
      <c r="Z32" s="88">
        <v>45657</v>
      </c>
      <c r="AA32" s="85"/>
      <c r="AB32" s="85">
        <v>0</v>
      </c>
      <c r="AC32" s="66"/>
      <c r="AD32" s="85">
        <v>1389.08</v>
      </c>
      <c r="AE32" s="85" t="s">
        <v>140</v>
      </c>
      <c r="AF32" s="88">
        <v>45657</v>
      </c>
      <c r="AG32" s="85"/>
      <c r="AH32" s="85">
        <v>0</v>
      </c>
      <c r="AI32" s="84"/>
      <c r="AJ32" s="86"/>
      <c r="AK32" s="86">
        <v>0</v>
      </c>
      <c r="AL32" s="66"/>
      <c r="AM32" s="86"/>
      <c r="AN32" s="86">
        <v>0</v>
      </c>
      <c r="AO32" s="89"/>
      <c r="AP32" s="86"/>
      <c r="AQ32" s="86">
        <v>0</v>
      </c>
      <c r="AR32" s="89"/>
      <c r="AS32" s="86"/>
      <c r="AT32" s="86">
        <v>0</v>
      </c>
      <c r="AU32" s="89"/>
      <c r="AV32" s="86"/>
      <c r="AW32" s="86">
        <v>0</v>
      </c>
      <c r="AX32" s="66"/>
      <c r="AY32" s="66"/>
      <c r="AZ32" s="86">
        <v>0</v>
      </c>
      <c r="BA32" s="90"/>
      <c r="BB32" s="91" t="s">
        <v>166</v>
      </c>
      <c r="BC32" s="91" t="s">
        <v>167</v>
      </c>
      <c r="BD32" s="91" t="s">
        <v>97</v>
      </c>
      <c r="BE32" s="86"/>
      <c r="BF32" s="86"/>
      <c r="BG32" s="86"/>
      <c r="BH32" s="91" t="s">
        <v>97</v>
      </c>
    </row>
    <row r="33" spans="1:60" s="92" customFormat="1" ht="22.5" customHeight="1" x14ac:dyDescent="0.3">
      <c r="A33" s="82">
        <v>13</v>
      </c>
      <c r="B33" s="83" t="s">
        <v>75</v>
      </c>
      <c r="C33" s="39">
        <v>1955</v>
      </c>
      <c r="D33" s="32" t="s">
        <v>48</v>
      </c>
      <c r="E33" s="39">
        <v>4</v>
      </c>
      <c r="F33" s="39">
        <v>4</v>
      </c>
      <c r="G33" s="38">
        <v>47</v>
      </c>
      <c r="H33" s="39">
        <v>5</v>
      </c>
      <c r="I33" s="39">
        <v>42</v>
      </c>
      <c r="J33" s="39">
        <v>3</v>
      </c>
      <c r="K33" s="40">
        <v>3744.5</v>
      </c>
      <c r="L33" s="40">
        <v>2567.6999999999998</v>
      </c>
      <c r="M33" s="40">
        <v>271.39999999999998</v>
      </c>
      <c r="N33" s="40">
        <v>1176.8</v>
      </c>
      <c r="O33" s="126">
        <v>111</v>
      </c>
      <c r="P33" s="96"/>
      <c r="Q33" s="97"/>
      <c r="R33" s="98"/>
      <c r="S33" s="87" t="s">
        <v>50</v>
      </c>
      <c r="T33" s="88"/>
      <c r="U33" s="85"/>
      <c r="V33" s="85" t="s">
        <v>50</v>
      </c>
      <c r="W33" s="88"/>
      <c r="X33" s="85">
        <v>1599.4</v>
      </c>
      <c r="Y33" s="85" t="s">
        <v>126</v>
      </c>
      <c r="Z33" s="88">
        <v>45657</v>
      </c>
      <c r="AA33" s="85"/>
      <c r="AB33" s="85">
        <v>0</v>
      </c>
      <c r="AC33" s="66"/>
      <c r="AD33" s="85">
        <v>3110.8</v>
      </c>
      <c r="AE33" s="85" t="s">
        <v>141</v>
      </c>
      <c r="AF33" s="88">
        <v>45657</v>
      </c>
      <c r="AG33" s="85"/>
      <c r="AH33" s="85">
        <v>0</v>
      </c>
      <c r="AI33" s="84"/>
      <c r="AJ33" s="86"/>
      <c r="AK33" s="86">
        <v>0</v>
      </c>
      <c r="AL33" s="66"/>
      <c r="AM33" s="86"/>
      <c r="AN33" s="86">
        <v>0</v>
      </c>
      <c r="AO33" s="89"/>
      <c r="AP33" s="86"/>
      <c r="AQ33" s="86">
        <v>0</v>
      </c>
      <c r="AR33" s="89"/>
      <c r="AS33" s="86"/>
      <c r="AT33" s="86">
        <v>0</v>
      </c>
      <c r="AU33" s="89"/>
      <c r="AV33" s="86"/>
      <c r="AW33" s="86">
        <v>0</v>
      </c>
      <c r="AX33" s="66"/>
      <c r="AY33" s="66"/>
      <c r="AZ33" s="86">
        <v>0</v>
      </c>
      <c r="BA33" s="90"/>
      <c r="BB33" s="91" t="s">
        <v>168</v>
      </c>
      <c r="BC33" s="91" t="s">
        <v>169</v>
      </c>
      <c r="BD33" s="91" t="s">
        <v>98</v>
      </c>
      <c r="BE33" s="86"/>
      <c r="BF33" s="86"/>
      <c r="BG33" s="86"/>
      <c r="BH33" s="91" t="s">
        <v>98</v>
      </c>
    </row>
    <row r="34" spans="1:60" s="92" customFormat="1" ht="22.5" customHeight="1" x14ac:dyDescent="0.3">
      <c r="A34" s="82">
        <v>14</v>
      </c>
      <c r="B34" s="83" t="s">
        <v>76</v>
      </c>
      <c r="C34" s="31">
        <v>1951</v>
      </c>
      <c r="D34" s="32" t="s">
        <v>197</v>
      </c>
      <c r="E34" s="31">
        <v>2</v>
      </c>
      <c r="F34" s="31">
        <v>2</v>
      </c>
      <c r="G34" s="31">
        <v>12</v>
      </c>
      <c r="H34" s="31">
        <v>1</v>
      </c>
      <c r="I34" s="33">
        <v>11</v>
      </c>
      <c r="J34" s="33">
        <v>0</v>
      </c>
      <c r="K34" s="34">
        <v>710.2</v>
      </c>
      <c r="L34" s="34">
        <v>643</v>
      </c>
      <c r="M34" s="34">
        <v>39.200000000000003</v>
      </c>
      <c r="N34" s="34">
        <v>603.79999999999995</v>
      </c>
      <c r="O34" s="125">
        <v>39</v>
      </c>
      <c r="P34" s="96"/>
      <c r="Q34" s="97"/>
      <c r="R34" s="98"/>
      <c r="S34" s="87" t="s">
        <v>50</v>
      </c>
      <c r="T34" s="88"/>
      <c r="U34" s="85"/>
      <c r="V34" s="85" t="s">
        <v>50</v>
      </c>
      <c r="W34" s="88"/>
      <c r="X34" s="85">
        <v>1120.42</v>
      </c>
      <c r="Y34" s="85" t="s">
        <v>127</v>
      </c>
      <c r="Z34" s="88">
        <v>45657</v>
      </c>
      <c r="AA34" s="85"/>
      <c r="AB34" s="85">
        <v>0</v>
      </c>
      <c r="AC34" s="66"/>
      <c r="AD34" s="85">
        <v>1029.5999999999999</v>
      </c>
      <c r="AE34" s="85" t="s">
        <v>142</v>
      </c>
      <c r="AF34" s="88">
        <v>45657</v>
      </c>
      <c r="AG34" s="85"/>
      <c r="AH34" s="85">
        <v>0</v>
      </c>
      <c r="AI34" s="84"/>
      <c r="AJ34" s="86"/>
      <c r="AK34" s="86">
        <v>0</v>
      </c>
      <c r="AL34" s="66"/>
      <c r="AM34" s="86"/>
      <c r="AN34" s="86">
        <v>0</v>
      </c>
      <c r="AO34" s="89"/>
      <c r="AP34" s="86"/>
      <c r="AQ34" s="86">
        <v>0</v>
      </c>
      <c r="AR34" s="89"/>
      <c r="AS34" s="86"/>
      <c r="AT34" s="86">
        <v>0</v>
      </c>
      <c r="AU34" s="89"/>
      <c r="AV34" s="86"/>
      <c r="AW34" s="86">
        <v>0</v>
      </c>
      <c r="AX34" s="66"/>
      <c r="AY34" s="66"/>
      <c r="AZ34" s="86">
        <v>0</v>
      </c>
      <c r="BA34" s="90"/>
      <c r="BB34" s="91" t="s">
        <v>170</v>
      </c>
      <c r="BC34" s="91" t="s">
        <v>171</v>
      </c>
      <c r="BD34" s="91" t="s">
        <v>99</v>
      </c>
      <c r="BE34" s="86"/>
      <c r="BF34" s="86"/>
      <c r="BG34" s="86"/>
      <c r="BH34" s="91" t="s">
        <v>99</v>
      </c>
    </row>
    <row r="35" spans="1:60" s="92" customFormat="1" ht="22.5" customHeight="1" x14ac:dyDescent="0.3">
      <c r="A35" s="82">
        <v>15</v>
      </c>
      <c r="B35" s="83" t="s">
        <v>77</v>
      </c>
      <c r="C35" s="93">
        <v>1937</v>
      </c>
      <c r="D35" s="94" t="s">
        <v>48</v>
      </c>
      <c r="E35" s="93">
        <v>4</v>
      </c>
      <c r="F35" s="93">
        <v>4</v>
      </c>
      <c r="G35" s="93">
        <v>40</v>
      </c>
      <c r="H35" s="93">
        <v>3</v>
      </c>
      <c r="I35" s="93">
        <v>37</v>
      </c>
      <c r="J35" s="93">
        <v>0</v>
      </c>
      <c r="K35" s="95">
        <v>4104</v>
      </c>
      <c r="L35" s="95">
        <v>2799.9</v>
      </c>
      <c r="M35" s="95">
        <v>292.7</v>
      </c>
      <c r="N35" s="95">
        <v>2507.1999999999998</v>
      </c>
      <c r="O35" s="93">
        <v>89</v>
      </c>
      <c r="P35" s="96" t="s">
        <v>196</v>
      </c>
      <c r="Q35" s="97">
        <v>2022</v>
      </c>
      <c r="R35" s="98"/>
      <c r="S35" s="87" t="s">
        <v>50</v>
      </c>
      <c r="T35" s="88"/>
      <c r="U35" s="85"/>
      <c r="V35" s="85" t="s">
        <v>50</v>
      </c>
      <c r="W35" s="88"/>
      <c r="X35" s="85"/>
      <c r="Y35" s="85" t="s">
        <v>50</v>
      </c>
      <c r="Z35" s="88"/>
      <c r="AA35" s="85"/>
      <c r="AB35" s="85">
        <v>0</v>
      </c>
      <c r="AC35" s="66"/>
      <c r="AD35" s="85">
        <v>2563.9899999999998</v>
      </c>
      <c r="AE35" s="85" t="s">
        <v>143</v>
      </c>
      <c r="AF35" s="88">
        <v>45657</v>
      </c>
      <c r="AG35" s="85"/>
      <c r="AH35" s="85">
        <v>0</v>
      </c>
      <c r="AI35" s="84"/>
      <c r="AJ35" s="86"/>
      <c r="AK35" s="86">
        <v>0</v>
      </c>
      <c r="AL35" s="66"/>
      <c r="AM35" s="86"/>
      <c r="AN35" s="86">
        <v>0</v>
      </c>
      <c r="AO35" s="89"/>
      <c r="AP35" s="86"/>
      <c r="AQ35" s="86">
        <v>0</v>
      </c>
      <c r="AR35" s="89"/>
      <c r="AS35" s="86"/>
      <c r="AT35" s="86">
        <v>0</v>
      </c>
      <c r="AU35" s="89"/>
      <c r="AV35" s="86"/>
      <c r="AW35" s="86">
        <v>0</v>
      </c>
      <c r="AX35" s="66"/>
      <c r="AY35" s="66"/>
      <c r="AZ35" s="86">
        <v>0</v>
      </c>
      <c r="BA35" s="90"/>
      <c r="BB35" s="91" t="s">
        <v>172</v>
      </c>
      <c r="BC35" s="91" t="s">
        <v>173</v>
      </c>
      <c r="BD35" s="91" t="s">
        <v>100</v>
      </c>
      <c r="BE35" s="86"/>
      <c r="BF35" s="86"/>
      <c r="BG35" s="86"/>
      <c r="BH35" s="91" t="s">
        <v>100</v>
      </c>
    </row>
    <row r="36" spans="1:60" s="92" customFormat="1" ht="22.5" customHeight="1" x14ac:dyDescent="0.3">
      <c r="A36" s="82">
        <v>16</v>
      </c>
      <c r="B36" s="83" t="s">
        <v>78</v>
      </c>
      <c r="C36" s="126">
        <v>1962</v>
      </c>
      <c r="D36" s="127" t="s">
        <v>48</v>
      </c>
      <c r="E36" s="126">
        <v>3</v>
      </c>
      <c r="F36" s="126">
        <v>3</v>
      </c>
      <c r="G36" s="128">
        <v>36</v>
      </c>
      <c r="H36" s="126">
        <v>5</v>
      </c>
      <c r="I36" s="126">
        <v>31</v>
      </c>
      <c r="J36" s="126">
        <v>0</v>
      </c>
      <c r="K36" s="129">
        <v>2256.1999999999998</v>
      </c>
      <c r="L36" s="129">
        <v>1531</v>
      </c>
      <c r="M36" s="129">
        <v>107.6</v>
      </c>
      <c r="N36" s="129">
        <v>1423.4</v>
      </c>
      <c r="O36" s="126">
        <v>65</v>
      </c>
      <c r="P36" s="96"/>
      <c r="Q36" s="97"/>
      <c r="R36" s="98"/>
      <c r="S36" s="87" t="s">
        <v>50</v>
      </c>
      <c r="T36" s="88"/>
      <c r="U36" s="85"/>
      <c r="V36" s="85" t="s">
        <v>50</v>
      </c>
      <c r="W36" s="88"/>
      <c r="X36" s="85">
        <v>1056.1099999999999</v>
      </c>
      <c r="Y36" s="85" t="s">
        <v>128</v>
      </c>
      <c r="Z36" s="88">
        <v>45657</v>
      </c>
      <c r="AA36" s="85"/>
      <c r="AB36" s="85">
        <v>0</v>
      </c>
      <c r="AC36" s="66"/>
      <c r="AD36" s="85"/>
      <c r="AE36" s="85" t="s">
        <v>50</v>
      </c>
      <c r="AF36" s="88"/>
      <c r="AG36" s="85"/>
      <c r="AH36" s="85">
        <v>0</v>
      </c>
      <c r="AI36" s="84"/>
      <c r="AJ36" s="86"/>
      <c r="AK36" s="86">
        <v>0</v>
      </c>
      <c r="AL36" s="66"/>
      <c r="AM36" s="86"/>
      <c r="AN36" s="86">
        <v>0</v>
      </c>
      <c r="AO36" s="89"/>
      <c r="AP36" s="86"/>
      <c r="AQ36" s="86">
        <v>0</v>
      </c>
      <c r="AR36" s="89"/>
      <c r="AS36" s="86"/>
      <c r="AT36" s="86">
        <v>0</v>
      </c>
      <c r="AU36" s="89"/>
      <c r="AV36" s="86"/>
      <c r="AW36" s="86">
        <v>0</v>
      </c>
      <c r="AX36" s="66"/>
      <c r="AY36" s="66"/>
      <c r="AZ36" s="86">
        <v>0</v>
      </c>
      <c r="BA36" s="90"/>
      <c r="BB36" s="91" t="s">
        <v>174</v>
      </c>
      <c r="BC36" s="91" t="s">
        <v>175</v>
      </c>
      <c r="BD36" s="91" t="s">
        <v>101</v>
      </c>
      <c r="BE36" s="86"/>
      <c r="BF36" s="86"/>
      <c r="BG36" s="86"/>
      <c r="BH36" s="91" t="s">
        <v>101</v>
      </c>
    </row>
    <row r="37" spans="1:60" s="92" customFormat="1" ht="22.5" customHeight="1" x14ac:dyDescent="0.3">
      <c r="A37" s="82">
        <v>17</v>
      </c>
      <c r="B37" s="83" t="s">
        <v>79</v>
      </c>
      <c r="C37" s="93">
        <v>1960</v>
      </c>
      <c r="D37" s="127" t="s">
        <v>48</v>
      </c>
      <c r="E37" s="93">
        <v>4</v>
      </c>
      <c r="F37" s="93">
        <v>3</v>
      </c>
      <c r="G37" s="93">
        <v>48</v>
      </c>
      <c r="H37" s="93">
        <v>2</v>
      </c>
      <c r="I37" s="93">
        <v>46</v>
      </c>
      <c r="J37" s="93">
        <v>0</v>
      </c>
      <c r="K37" s="95">
        <v>2797.6</v>
      </c>
      <c r="L37" s="95">
        <v>2030.1</v>
      </c>
      <c r="M37" s="95">
        <v>97.3</v>
      </c>
      <c r="N37" s="95">
        <v>1932.8</v>
      </c>
      <c r="O37" s="93">
        <v>79</v>
      </c>
      <c r="P37" s="96"/>
      <c r="Q37" s="97"/>
      <c r="R37" s="98">
        <v>11190.4</v>
      </c>
      <c r="S37" s="87" t="s">
        <v>111</v>
      </c>
      <c r="T37" s="88">
        <v>45657</v>
      </c>
      <c r="U37" s="85"/>
      <c r="V37" s="85" t="s">
        <v>50</v>
      </c>
      <c r="W37" s="88"/>
      <c r="X37" s="85"/>
      <c r="Y37" s="85" t="s">
        <v>50</v>
      </c>
      <c r="Z37" s="88"/>
      <c r="AA37" s="85"/>
      <c r="AB37" s="85">
        <v>0</v>
      </c>
      <c r="AC37" s="66"/>
      <c r="AD37" s="85">
        <v>1720.62</v>
      </c>
      <c r="AE37" s="85" t="s">
        <v>144</v>
      </c>
      <c r="AF37" s="88">
        <v>45657</v>
      </c>
      <c r="AG37" s="85"/>
      <c r="AH37" s="85">
        <v>0</v>
      </c>
      <c r="AI37" s="84"/>
      <c r="AJ37" s="86"/>
      <c r="AK37" s="86">
        <v>0</v>
      </c>
      <c r="AL37" s="66"/>
      <c r="AM37" s="86"/>
      <c r="AN37" s="86">
        <v>0</v>
      </c>
      <c r="AO37" s="89"/>
      <c r="AP37" s="86">
        <v>948.2</v>
      </c>
      <c r="AQ37" s="86" t="s">
        <v>147</v>
      </c>
      <c r="AR37" s="105">
        <v>45657</v>
      </c>
      <c r="AS37" s="86"/>
      <c r="AT37" s="86">
        <v>0</v>
      </c>
      <c r="AU37" s="89"/>
      <c r="AV37" s="86"/>
      <c r="AW37" s="86">
        <v>0</v>
      </c>
      <c r="AX37" s="66"/>
      <c r="AY37" s="66"/>
      <c r="AZ37" s="86">
        <v>0</v>
      </c>
      <c r="BA37" s="90"/>
      <c r="BB37" s="91" t="s">
        <v>176</v>
      </c>
      <c r="BC37" s="91" t="s">
        <v>177</v>
      </c>
      <c r="BD37" s="91" t="s">
        <v>102</v>
      </c>
      <c r="BE37" s="86"/>
      <c r="BF37" s="86"/>
      <c r="BG37" s="86"/>
      <c r="BH37" s="91" t="s">
        <v>102</v>
      </c>
    </row>
    <row r="38" spans="1:60" s="92" customFormat="1" ht="22.5" customHeight="1" x14ac:dyDescent="0.3">
      <c r="A38" s="82">
        <v>18</v>
      </c>
      <c r="B38" s="83" t="s">
        <v>80</v>
      </c>
      <c r="C38" s="130">
        <v>1962</v>
      </c>
      <c r="D38" s="130" t="s">
        <v>48</v>
      </c>
      <c r="E38" s="130">
        <v>4</v>
      </c>
      <c r="F38" s="130">
        <v>2</v>
      </c>
      <c r="G38" s="128">
        <v>32</v>
      </c>
      <c r="H38" s="130">
        <v>3</v>
      </c>
      <c r="I38" s="130">
        <v>29</v>
      </c>
      <c r="J38" s="130">
        <v>1</v>
      </c>
      <c r="K38" s="130">
        <v>1269</v>
      </c>
      <c r="L38" s="129">
        <v>1229.0999999999999</v>
      </c>
      <c r="M38" s="130">
        <v>35.1</v>
      </c>
      <c r="N38" s="131">
        <v>1194</v>
      </c>
      <c r="O38" s="130">
        <v>64</v>
      </c>
      <c r="P38" s="132"/>
      <c r="Q38" s="133"/>
      <c r="R38" s="98"/>
      <c r="S38" s="87" t="s">
        <v>50</v>
      </c>
      <c r="T38" s="88"/>
      <c r="U38" s="85"/>
      <c r="V38" s="85" t="s">
        <v>50</v>
      </c>
      <c r="W38" s="88"/>
      <c r="X38" s="85">
        <v>710</v>
      </c>
      <c r="Y38" s="85" t="s">
        <v>129</v>
      </c>
      <c r="Z38" s="88">
        <v>45657</v>
      </c>
      <c r="AA38" s="85"/>
      <c r="AB38" s="85">
        <v>0</v>
      </c>
      <c r="AC38" s="66"/>
      <c r="AD38" s="85"/>
      <c r="AE38" s="85" t="s">
        <v>50</v>
      </c>
      <c r="AF38" s="88"/>
      <c r="AG38" s="85"/>
      <c r="AH38" s="85">
        <v>0</v>
      </c>
      <c r="AI38" s="84"/>
      <c r="AJ38" s="86"/>
      <c r="AK38" s="86">
        <v>0</v>
      </c>
      <c r="AL38" s="66"/>
      <c r="AM38" s="86"/>
      <c r="AN38" s="86">
        <v>0</v>
      </c>
      <c r="AO38" s="89"/>
      <c r="AP38" s="86"/>
      <c r="AQ38" s="86">
        <v>0</v>
      </c>
      <c r="AR38" s="89"/>
      <c r="AS38" s="86"/>
      <c r="AT38" s="86">
        <v>0</v>
      </c>
      <c r="AU38" s="89"/>
      <c r="AV38" s="86"/>
      <c r="AW38" s="86">
        <v>0</v>
      </c>
      <c r="AX38" s="66"/>
      <c r="AY38" s="66"/>
      <c r="AZ38" s="86">
        <v>0</v>
      </c>
      <c r="BA38" s="90"/>
      <c r="BB38" s="91" t="s">
        <v>178</v>
      </c>
      <c r="BC38" s="91" t="s">
        <v>179</v>
      </c>
      <c r="BD38" s="91" t="s">
        <v>103</v>
      </c>
      <c r="BE38" s="86"/>
      <c r="BF38" s="86"/>
      <c r="BG38" s="86"/>
      <c r="BH38" s="91" t="s">
        <v>103</v>
      </c>
    </row>
    <row r="39" spans="1:60" s="92" customFormat="1" ht="22.5" customHeight="1" x14ac:dyDescent="0.3">
      <c r="A39" s="82">
        <v>19</v>
      </c>
      <c r="B39" s="83" t="s">
        <v>81</v>
      </c>
      <c r="C39" s="130">
        <v>1938</v>
      </c>
      <c r="D39" s="130" t="s">
        <v>197</v>
      </c>
      <c r="E39" s="130">
        <v>2</v>
      </c>
      <c r="F39" s="130">
        <v>3</v>
      </c>
      <c r="G39" s="128">
        <v>14</v>
      </c>
      <c r="H39" s="130">
        <v>5</v>
      </c>
      <c r="I39" s="130">
        <v>9</v>
      </c>
      <c r="J39" s="130">
        <v>1</v>
      </c>
      <c r="K39" s="130">
        <v>908.8</v>
      </c>
      <c r="L39" s="129">
        <v>848.4</v>
      </c>
      <c r="M39" s="130">
        <v>28.4</v>
      </c>
      <c r="N39" s="131">
        <v>820</v>
      </c>
      <c r="O39" s="130">
        <v>68</v>
      </c>
      <c r="P39" s="132" t="s">
        <v>198</v>
      </c>
      <c r="Q39" s="133">
        <v>2022</v>
      </c>
      <c r="R39" s="98"/>
      <c r="S39" s="87" t="s">
        <v>50</v>
      </c>
      <c r="T39" s="88"/>
      <c r="U39" s="85"/>
      <c r="V39" s="85" t="s">
        <v>50</v>
      </c>
      <c r="W39" s="88"/>
      <c r="X39" s="85">
        <v>1034</v>
      </c>
      <c r="Y39" s="85" t="s">
        <v>130</v>
      </c>
      <c r="Z39" s="88">
        <v>45657</v>
      </c>
      <c r="AA39" s="85"/>
      <c r="AB39" s="85">
        <v>0</v>
      </c>
      <c r="AC39" s="66"/>
      <c r="AD39" s="85"/>
      <c r="AE39" s="85" t="s">
        <v>50</v>
      </c>
      <c r="AF39" s="88"/>
      <c r="AG39" s="85"/>
      <c r="AH39" s="85">
        <v>0</v>
      </c>
      <c r="AI39" s="84"/>
      <c r="AJ39" s="86"/>
      <c r="AK39" s="86">
        <v>0</v>
      </c>
      <c r="AL39" s="66"/>
      <c r="AM39" s="86"/>
      <c r="AN39" s="86">
        <v>0</v>
      </c>
      <c r="AO39" s="89"/>
      <c r="AP39" s="86"/>
      <c r="AQ39" s="86">
        <v>0</v>
      </c>
      <c r="AR39" s="89"/>
      <c r="AS39" s="86"/>
      <c r="AT39" s="86">
        <v>0</v>
      </c>
      <c r="AU39" s="89"/>
      <c r="AV39" s="86"/>
      <c r="AW39" s="86">
        <v>0</v>
      </c>
      <c r="AX39" s="66"/>
      <c r="AY39" s="66"/>
      <c r="AZ39" s="86">
        <v>0</v>
      </c>
      <c r="BA39" s="90"/>
      <c r="BB39" s="91" t="s">
        <v>180</v>
      </c>
      <c r="BC39" s="91" t="s">
        <v>181</v>
      </c>
      <c r="BD39" s="91" t="s">
        <v>104</v>
      </c>
      <c r="BE39" s="86"/>
      <c r="BF39" s="86"/>
      <c r="BG39" s="86"/>
      <c r="BH39" s="91" t="s">
        <v>104</v>
      </c>
    </row>
    <row r="40" spans="1:60" s="92" customFormat="1" ht="22.5" customHeight="1" x14ac:dyDescent="0.3">
      <c r="A40" s="82">
        <v>20</v>
      </c>
      <c r="B40" s="83" t="s">
        <v>64</v>
      </c>
      <c r="C40" s="39">
        <v>1974</v>
      </c>
      <c r="D40" s="32" t="s">
        <v>48</v>
      </c>
      <c r="E40" s="39">
        <v>9</v>
      </c>
      <c r="F40" s="39">
        <v>4</v>
      </c>
      <c r="G40" s="38">
        <v>252</v>
      </c>
      <c r="H40" s="39">
        <v>16</v>
      </c>
      <c r="I40" s="39">
        <v>236</v>
      </c>
      <c r="J40" s="39">
        <v>0</v>
      </c>
      <c r="K40" s="40">
        <v>15219.3</v>
      </c>
      <c r="L40" s="40">
        <v>12829.3</v>
      </c>
      <c r="M40" s="40">
        <v>831.3</v>
      </c>
      <c r="N40" s="40">
        <v>11998</v>
      </c>
      <c r="O40" s="39">
        <v>497</v>
      </c>
      <c r="P40" s="96"/>
      <c r="Q40" s="97"/>
      <c r="R40" s="98"/>
      <c r="S40" s="87" t="s">
        <v>50</v>
      </c>
      <c r="T40" s="88"/>
      <c r="U40" s="85">
        <v>4</v>
      </c>
      <c r="V40" s="85" t="s">
        <v>116</v>
      </c>
      <c r="W40" s="88">
        <v>45657</v>
      </c>
      <c r="X40" s="85"/>
      <c r="Y40" s="85" t="s">
        <v>50</v>
      </c>
      <c r="Z40" s="88"/>
      <c r="AA40" s="85"/>
      <c r="AB40" s="85">
        <v>0</v>
      </c>
      <c r="AC40" s="66"/>
      <c r="AD40" s="85"/>
      <c r="AE40" s="85" t="s">
        <v>50</v>
      </c>
      <c r="AF40" s="88"/>
      <c r="AG40" s="85"/>
      <c r="AH40" s="85">
        <v>0</v>
      </c>
      <c r="AI40" s="84"/>
      <c r="AJ40" s="86"/>
      <c r="AK40" s="86">
        <v>0</v>
      </c>
      <c r="AL40" s="66"/>
      <c r="AM40" s="86"/>
      <c r="AN40" s="86">
        <v>0</v>
      </c>
      <c r="AO40" s="89"/>
      <c r="AP40" s="86"/>
      <c r="AQ40" s="86">
        <v>0</v>
      </c>
      <c r="AR40" s="89"/>
      <c r="AS40" s="86"/>
      <c r="AT40" s="86">
        <v>0</v>
      </c>
      <c r="AU40" s="89"/>
      <c r="AV40" s="86"/>
      <c r="AW40" s="86">
        <v>0</v>
      </c>
      <c r="AX40" s="66"/>
      <c r="AY40" s="66"/>
      <c r="AZ40" s="86">
        <v>0</v>
      </c>
      <c r="BA40" s="90"/>
      <c r="BB40" s="91" t="s">
        <v>182</v>
      </c>
      <c r="BC40" s="91" t="s">
        <v>183</v>
      </c>
      <c r="BD40" s="91" t="s">
        <v>105</v>
      </c>
      <c r="BE40" s="86"/>
      <c r="BF40" s="86"/>
      <c r="BG40" s="86"/>
      <c r="BH40" s="91" t="s">
        <v>105</v>
      </c>
    </row>
    <row r="41" spans="1:60" s="92" customFormat="1" ht="23.25" customHeight="1" x14ac:dyDescent="0.3">
      <c r="A41" s="82">
        <v>21</v>
      </c>
      <c r="B41" s="83" t="s">
        <v>65</v>
      </c>
      <c r="C41" s="31">
        <v>1975</v>
      </c>
      <c r="D41" s="32" t="s">
        <v>48</v>
      </c>
      <c r="E41" s="31">
        <v>9</v>
      </c>
      <c r="F41" s="31">
        <v>2</v>
      </c>
      <c r="G41" s="31">
        <v>125</v>
      </c>
      <c r="H41" s="31">
        <v>4</v>
      </c>
      <c r="I41" s="33">
        <v>121</v>
      </c>
      <c r="J41" s="33">
        <v>0</v>
      </c>
      <c r="K41" s="34">
        <v>8437.7000000000007</v>
      </c>
      <c r="L41" s="34">
        <v>6377.4</v>
      </c>
      <c r="M41" s="34">
        <v>209.5</v>
      </c>
      <c r="N41" s="34">
        <v>6167.9</v>
      </c>
      <c r="O41" s="33">
        <v>228</v>
      </c>
      <c r="P41" s="96"/>
      <c r="Q41" s="97"/>
      <c r="R41" s="98"/>
      <c r="S41" s="87" t="s">
        <v>50</v>
      </c>
      <c r="T41" s="88"/>
      <c r="U41" s="85">
        <v>2</v>
      </c>
      <c r="V41" s="85" t="s">
        <v>117</v>
      </c>
      <c r="W41" s="88">
        <v>45657</v>
      </c>
      <c r="X41" s="85"/>
      <c r="Y41" s="85" t="s">
        <v>50</v>
      </c>
      <c r="Z41" s="88"/>
      <c r="AA41" s="85"/>
      <c r="AB41" s="85">
        <v>0</v>
      </c>
      <c r="AC41" s="66"/>
      <c r="AD41" s="85"/>
      <c r="AE41" s="85" t="s">
        <v>50</v>
      </c>
      <c r="AF41" s="88"/>
      <c r="AG41" s="85"/>
      <c r="AH41" s="85">
        <v>0</v>
      </c>
      <c r="AI41" s="84"/>
      <c r="AJ41" s="86"/>
      <c r="AK41" s="86">
        <v>0</v>
      </c>
      <c r="AL41" s="66"/>
      <c r="AM41" s="86"/>
      <c r="AN41" s="86">
        <v>0</v>
      </c>
      <c r="AO41" s="89"/>
      <c r="AP41" s="86"/>
      <c r="AQ41" s="86">
        <v>0</v>
      </c>
      <c r="AR41" s="89"/>
      <c r="AS41" s="86"/>
      <c r="AT41" s="86">
        <v>0</v>
      </c>
      <c r="AU41" s="89"/>
      <c r="AV41" s="86"/>
      <c r="AW41" s="86">
        <v>0</v>
      </c>
      <c r="AX41" s="66"/>
      <c r="AY41" s="66"/>
      <c r="AZ41" s="86">
        <v>0</v>
      </c>
      <c r="BA41" s="90"/>
      <c r="BB41" s="91" t="s">
        <v>184</v>
      </c>
      <c r="BC41" s="91" t="s">
        <v>185</v>
      </c>
      <c r="BD41" s="91" t="s">
        <v>106</v>
      </c>
      <c r="BE41" s="86"/>
      <c r="BF41" s="86"/>
      <c r="BG41" s="86"/>
      <c r="BH41" s="91" t="s">
        <v>106</v>
      </c>
    </row>
    <row r="42" spans="1:60" s="92" customFormat="1" ht="37.5" customHeight="1" x14ac:dyDescent="0.3">
      <c r="A42" s="82">
        <v>22</v>
      </c>
      <c r="B42" s="83" t="s">
        <v>82</v>
      </c>
      <c r="C42" s="93">
        <v>1940</v>
      </c>
      <c r="D42" s="94" t="s">
        <v>199</v>
      </c>
      <c r="E42" s="93">
        <v>5</v>
      </c>
      <c r="F42" s="93">
        <v>7</v>
      </c>
      <c r="G42" s="93">
        <v>105</v>
      </c>
      <c r="H42" s="93">
        <v>6</v>
      </c>
      <c r="I42" s="93">
        <v>99</v>
      </c>
      <c r="J42" s="93">
        <v>0</v>
      </c>
      <c r="K42" s="95">
        <v>6380.6</v>
      </c>
      <c r="L42" s="95">
        <v>5759.5</v>
      </c>
      <c r="M42" s="95">
        <v>358.3</v>
      </c>
      <c r="N42" s="95">
        <f t="shared" ref="N42" si="0">L42-M42</f>
        <v>5401.2</v>
      </c>
      <c r="O42" s="93">
        <v>214</v>
      </c>
      <c r="P42" s="96" t="s">
        <v>200</v>
      </c>
      <c r="Q42" s="97">
        <v>2017</v>
      </c>
      <c r="R42" s="98">
        <v>20355</v>
      </c>
      <c r="S42" s="87" t="s">
        <v>112</v>
      </c>
      <c r="T42" s="88">
        <v>45657</v>
      </c>
      <c r="U42" s="85"/>
      <c r="V42" s="85" t="s">
        <v>50</v>
      </c>
      <c r="W42" s="88"/>
      <c r="X42" s="85"/>
      <c r="Y42" s="85" t="s">
        <v>50</v>
      </c>
      <c r="Z42" s="88"/>
      <c r="AA42" s="85"/>
      <c r="AB42" s="85">
        <v>0</v>
      </c>
      <c r="AC42" s="66"/>
      <c r="AD42" s="85"/>
      <c r="AE42" s="85" t="s">
        <v>50</v>
      </c>
      <c r="AF42" s="88"/>
      <c r="AG42" s="85"/>
      <c r="AH42" s="85">
        <v>0</v>
      </c>
      <c r="AI42" s="84"/>
      <c r="AJ42" s="86"/>
      <c r="AK42" s="86">
        <v>0</v>
      </c>
      <c r="AL42" s="66"/>
      <c r="AM42" s="86"/>
      <c r="AN42" s="86">
        <v>0</v>
      </c>
      <c r="AO42" s="89"/>
      <c r="AP42" s="86"/>
      <c r="AQ42" s="86">
        <v>0</v>
      </c>
      <c r="AR42" s="89"/>
      <c r="AS42" s="86"/>
      <c r="AT42" s="86">
        <v>0</v>
      </c>
      <c r="AU42" s="89"/>
      <c r="AV42" s="86"/>
      <c r="AW42" s="86">
        <v>0</v>
      </c>
      <c r="AX42" s="66"/>
      <c r="AY42" s="66"/>
      <c r="AZ42" s="86">
        <v>0</v>
      </c>
      <c r="BA42" s="90"/>
      <c r="BB42" s="91" t="s">
        <v>186</v>
      </c>
      <c r="BC42" s="91" t="s">
        <v>187</v>
      </c>
      <c r="BD42" s="91" t="s">
        <v>107</v>
      </c>
      <c r="BE42" s="86"/>
      <c r="BF42" s="86"/>
      <c r="BG42" s="86"/>
      <c r="BH42" s="91" t="s">
        <v>107</v>
      </c>
    </row>
    <row r="43" spans="1:60" s="92" customFormat="1" ht="26.25" customHeight="1" x14ac:dyDescent="0.3">
      <c r="A43" s="82">
        <v>23</v>
      </c>
      <c r="B43" s="83" t="s">
        <v>83</v>
      </c>
      <c r="C43" s="93">
        <v>1953</v>
      </c>
      <c r="D43" s="94" t="s">
        <v>202</v>
      </c>
      <c r="E43" s="93">
        <v>3</v>
      </c>
      <c r="F43" s="93">
        <v>2</v>
      </c>
      <c r="G43" s="93">
        <v>10</v>
      </c>
      <c r="H43" s="93">
        <v>7</v>
      </c>
      <c r="I43" s="93">
        <v>3</v>
      </c>
      <c r="J43" s="93">
        <v>0</v>
      </c>
      <c r="K43" s="95">
        <v>970.67</v>
      </c>
      <c r="L43" s="95">
        <v>670.27</v>
      </c>
      <c r="M43" s="95">
        <v>328.1</v>
      </c>
      <c r="N43" s="95">
        <v>342.16999999999996</v>
      </c>
      <c r="O43" s="93">
        <v>39</v>
      </c>
      <c r="P43" s="96" t="s">
        <v>203</v>
      </c>
      <c r="Q43" s="97">
        <v>2019</v>
      </c>
      <c r="R43" s="98">
        <v>4519.7700000000004</v>
      </c>
      <c r="S43" s="87" t="s">
        <v>113</v>
      </c>
      <c r="T43" s="88">
        <v>45657</v>
      </c>
      <c r="U43" s="85"/>
      <c r="V43" s="85" t="s">
        <v>50</v>
      </c>
      <c r="W43" s="88"/>
      <c r="X43" s="85"/>
      <c r="Y43" s="85" t="s">
        <v>50</v>
      </c>
      <c r="Z43" s="88"/>
      <c r="AA43" s="85"/>
      <c r="AB43" s="85">
        <v>0</v>
      </c>
      <c r="AC43" s="66"/>
      <c r="AD43" s="85"/>
      <c r="AE43" s="85" t="s">
        <v>50</v>
      </c>
      <c r="AF43" s="88"/>
      <c r="AG43" s="85"/>
      <c r="AH43" s="85">
        <v>0</v>
      </c>
      <c r="AI43" s="84"/>
      <c r="AJ43" s="86"/>
      <c r="AK43" s="86">
        <v>0</v>
      </c>
      <c r="AL43" s="66"/>
      <c r="AM43" s="86"/>
      <c r="AN43" s="86">
        <v>0</v>
      </c>
      <c r="AO43" s="89"/>
      <c r="AP43" s="86"/>
      <c r="AQ43" s="86">
        <v>0</v>
      </c>
      <c r="AR43" s="89"/>
      <c r="AS43" s="86"/>
      <c r="AT43" s="86">
        <v>0</v>
      </c>
      <c r="AU43" s="89"/>
      <c r="AV43" s="86"/>
      <c r="AW43" s="86">
        <v>0</v>
      </c>
      <c r="AX43" s="66"/>
      <c r="AY43" s="66"/>
      <c r="AZ43" s="86">
        <v>0</v>
      </c>
      <c r="BA43" s="90"/>
      <c r="BB43" s="91" t="s">
        <v>188</v>
      </c>
      <c r="BC43" s="91" t="s">
        <v>189</v>
      </c>
      <c r="BD43" s="91" t="s">
        <v>108</v>
      </c>
      <c r="BE43" s="86"/>
      <c r="BF43" s="86"/>
      <c r="BG43" s="86"/>
      <c r="BH43" s="91" t="s">
        <v>108</v>
      </c>
    </row>
    <row r="44" spans="1:60" s="92" customFormat="1" ht="22.5" customHeight="1" x14ac:dyDescent="0.3">
      <c r="A44" s="82">
        <v>24</v>
      </c>
      <c r="B44" s="83" t="s">
        <v>84</v>
      </c>
      <c r="C44" s="93">
        <v>1949</v>
      </c>
      <c r="D44" s="94" t="s">
        <v>202</v>
      </c>
      <c r="E44" s="93">
        <v>2</v>
      </c>
      <c r="F44" s="93">
        <v>2</v>
      </c>
      <c r="G44" s="93">
        <v>16</v>
      </c>
      <c r="H44" s="93">
        <v>4</v>
      </c>
      <c r="I44" s="93">
        <v>14</v>
      </c>
      <c r="J44" s="93">
        <v>0</v>
      </c>
      <c r="K44" s="95">
        <v>748.8</v>
      </c>
      <c r="L44" s="95">
        <v>666.6</v>
      </c>
      <c r="M44" s="95">
        <v>119.6</v>
      </c>
      <c r="N44" s="95">
        <v>547</v>
      </c>
      <c r="O44" s="93">
        <v>27</v>
      </c>
      <c r="P44" s="96" t="s">
        <v>198</v>
      </c>
      <c r="Q44" s="97">
        <v>2019</v>
      </c>
      <c r="R44" s="98"/>
      <c r="S44" s="87" t="s">
        <v>50</v>
      </c>
      <c r="T44" s="88"/>
      <c r="U44" s="85"/>
      <c r="V44" s="85" t="s">
        <v>50</v>
      </c>
      <c r="W44" s="88"/>
      <c r="X44" s="85">
        <v>781</v>
      </c>
      <c r="Y44" s="85" t="s">
        <v>131</v>
      </c>
      <c r="Z44" s="88">
        <v>45657</v>
      </c>
      <c r="AA44" s="85"/>
      <c r="AB44" s="85">
        <v>0</v>
      </c>
      <c r="AC44" s="66"/>
      <c r="AD44" s="85"/>
      <c r="AE44" s="85" t="s">
        <v>50</v>
      </c>
      <c r="AF44" s="88"/>
      <c r="AG44" s="85"/>
      <c r="AH44" s="85">
        <v>0</v>
      </c>
      <c r="AI44" s="84"/>
      <c r="AJ44" s="86"/>
      <c r="AK44" s="86">
        <v>0</v>
      </c>
      <c r="AL44" s="66"/>
      <c r="AM44" s="86"/>
      <c r="AN44" s="86">
        <v>0</v>
      </c>
      <c r="AO44" s="89"/>
      <c r="AP44" s="86"/>
      <c r="AQ44" s="86">
        <v>0</v>
      </c>
      <c r="AR44" s="89"/>
      <c r="AS44" s="86"/>
      <c r="AT44" s="86">
        <v>0</v>
      </c>
      <c r="AU44" s="89"/>
      <c r="AV44" s="86"/>
      <c r="AW44" s="86">
        <v>0</v>
      </c>
      <c r="AX44" s="66"/>
      <c r="AY44" s="66"/>
      <c r="AZ44" s="86">
        <v>0</v>
      </c>
      <c r="BA44" s="90"/>
      <c r="BB44" s="91" t="s">
        <v>190</v>
      </c>
      <c r="BC44" s="91" t="s">
        <v>191</v>
      </c>
      <c r="BD44" s="91" t="s">
        <v>109</v>
      </c>
      <c r="BE44" s="86"/>
      <c r="BF44" s="86"/>
      <c r="BG44" s="86"/>
      <c r="BH44" s="91" t="s">
        <v>109</v>
      </c>
    </row>
    <row r="45" spans="1:60" s="92" customFormat="1" ht="22.5" customHeight="1" x14ac:dyDescent="0.3">
      <c r="A45" s="82">
        <v>25</v>
      </c>
      <c r="B45" s="83" t="s">
        <v>85</v>
      </c>
      <c r="C45" s="93">
        <v>1949</v>
      </c>
      <c r="D45" s="94" t="s">
        <v>201</v>
      </c>
      <c r="E45" s="93">
        <v>2</v>
      </c>
      <c r="F45" s="93">
        <v>2</v>
      </c>
      <c r="G45" s="93">
        <v>12</v>
      </c>
      <c r="H45" s="93">
        <v>5</v>
      </c>
      <c r="I45" s="93">
        <v>4</v>
      </c>
      <c r="J45" s="93">
        <v>3</v>
      </c>
      <c r="K45" s="95">
        <v>861</v>
      </c>
      <c r="L45" s="95">
        <v>861</v>
      </c>
      <c r="M45" s="95">
        <v>371.2</v>
      </c>
      <c r="N45" s="95">
        <v>715.9</v>
      </c>
      <c r="O45" s="93">
        <v>31</v>
      </c>
      <c r="P45" s="96"/>
      <c r="Q45" s="97"/>
      <c r="R45" s="98"/>
      <c r="S45" s="87" t="s">
        <v>50</v>
      </c>
      <c r="T45" s="88"/>
      <c r="U45" s="85"/>
      <c r="V45" s="85" t="s">
        <v>50</v>
      </c>
      <c r="W45" s="88"/>
      <c r="X45" s="85"/>
      <c r="Y45" s="85" t="s">
        <v>50</v>
      </c>
      <c r="Z45" s="88"/>
      <c r="AA45" s="85"/>
      <c r="AB45" s="85">
        <v>0</v>
      </c>
      <c r="AC45" s="66"/>
      <c r="AD45" s="85">
        <v>1006.5</v>
      </c>
      <c r="AE45" s="85" t="s">
        <v>132</v>
      </c>
      <c r="AF45" s="88">
        <v>45657</v>
      </c>
      <c r="AG45" s="85">
        <v>685.3</v>
      </c>
      <c r="AH45" s="85" t="s">
        <v>132</v>
      </c>
      <c r="AI45" s="88">
        <v>45657</v>
      </c>
      <c r="AJ45" s="86">
        <v>7880.95</v>
      </c>
      <c r="AK45" s="86" t="s">
        <v>145</v>
      </c>
      <c r="AL45" s="66">
        <v>45657</v>
      </c>
      <c r="AM45" s="86"/>
      <c r="AN45" s="86">
        <v>0</v>
      </c>
      <c r="AO45" s="89"/>
      <c r="AP45" s="86"/>
      <c r="AQ45" s="86">
        <v>0</v>
      </c>
      <c r="AR45" s="89"/>
      <c r="AS45" s="86"/>
      <c r="AT45" s="86">
        <v>0</v>
      </c>
      <c r="AU45" s="89"/>
      <c r="AV45" s="86"/>
      <c r="AW45" s="86">
        <v>0</v>
      </c>
      <c r="AX45" s="66"/>
      <c r="AY45" s="66"/>
      <c r="AZ45" s="86">
        <v>0</v>
      </c>
      <c r="BA45" s="90"/>
      <c r="BB45" s="91" t="s">
        <v>132</v>
      </c>
      <c r="BC45" s="91" t="s">
        <v>132</v>
      </c>
      <c r="BD45" s="91" t="s">
        <v>110</v>
      </c>
      <c r="BE45" s="86"/>
      <c r="BF45" s="86"/>
      <c r="BG45" s="86"/>
      <c r="BH45" s="91" t="s">
        <v>110</v>
      </c>
    </row>
    <row r="46" spans="1:60" s="9" customFormat="1" ht="22.5" customHeight="1" x14ac:dyDescent="0.3">
      <c r="A46" s="25"/>
      <c r="B46" s="26"/>
      <c r="C46" s="27"/>
      <c r="D46" s="27"/>
      <c r="E46" s="27"/>
      <c r="F46" s="27"/>
      <c r="G46" s="27"/>
      <c r="H46" s="55"/>
      <c r="I46" s="27"/>
      <c r="J46" s="27"/>
      <c r="K46" s="55"/>
      <c r="L46" s="55"/>
      <c r="M46" s="55"/>
      <c r="N46" s="27"/>
      <c r="O46" s="27"/>
      <c r="P46" s="27"/>
      <c r="Q46" s="27"/>
      <c r="R46" s="28"/>
      <c r="S46" s="29"/>
      <c r="T46" s="27"/>
      <c r="U46" s="28"/>
      <c r="V46" s="28"/>
      <c r="W46" s="27"/>
      <c r="X46" s="27"/>
      <c r="Y46" s="28"/>
      <c r="Z46" s="27"/>
      <c r="AA46" s="27"/>
      <c r="AB46" s="27"/>
      <c r="AC46" s="27"/>
      <c r="AD46" s="27"/>
      <c r="AE46" s="28"/>
      <c r="AF46" s="27"/>
      <c r="AG46" s="27"/>
      <c r="AH46" s="28"/>
      <c r="AI46" s="27"/>
      <c r="AJ46" s="27"/>
      <c r="AK46" s="27"/>
      <c r="AL46" s="27"/>
      <c r="AM46" s="27"/>
      <c r="AN46" s="27"/>
      <c r="AO46" s="27"/>
      <c r="AP46" s="100"/>
      <c r="AQ46" s="100"/>
      <c r="AR46" s="100"/>
      <c r="AS46" s="27"/>
      <c r="AT46" s="27"/>
      <c r="AU46" s="27"/>
      <c r="AV46" s="27"/>
      <c r="AW46" s="27"/>
      <c r="AX46" s="44"/>
      <c r="AY46" s="44"/>
      <c r="AZ46" s="44"/>
      <c r="BA46" s="44"/>
      <c r="BB46" s="44"/>
      <c r="BC46" s="44"/>
      <c r="BD46" s="28"/>
      <c r="BE46" s="27"/>
      <c r="BF46" s="27"/>
      <c r="BG46" s="27"/>
      <c r="BH46" s="30" t="s">
        <v>205</v>
      </c>
    </row>
    <row r="47" spans="1:60" x14ac:dyDescent="0.25">
      <c r="A47" s="60" t="s">
        <v>45</v>
      </c>
      <c r="B47" s="60"/>
      <c r="C47" s="60"/>
      <c r="D47" s="60"/>
      <c r="E47" s="60"/>
      <c r="F47" s="60"/>
      <c r="G47" s="60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</row>
    <row r="48" spans="1:60" x14ac:dyDescent="0.25">
      <c r="A48" s="61" t="s">
        <v>47</v>
      </c>
      <c r="B48" s="61"/>
      <c r="C48" s="61"/>
      <c r="D48" s="61"/>
      <c r="E48" s="61"/>
      <c r="F48" s="61"/>
      <c r="G48" s="61"/>
      <c r="H48" s="138"/>
      <c r="I48" s="138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</row>
    <row r="49" spans="1:38" x14ac:dyDescent="0.25">
      <c r="A49" s="61" t="s">
        <v>46</v>
      </c>
      <c r="B49" s="61"/>
      <c r="C49" s="61"/>
      <c r="D49" s="61"/>
      <c r="E49" s="61"/>
      <c r="F49" s="60"/>
      <c r="G49" s="60"/>
      <c r="H49" s="62"/>
      <c r="I49" s="61"/>
      <c r="J49" s="61"/>
      <c r="K49" s="62"/>
      <c r="L49" s="198" t="s">
        <v>56</v>
      </c>
      <c r="M49" s="198"/>
      <c r="N49" s="199"/>
      <c r="O49" s="199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</row>
    <row r="50" spans="1:38" x14ac:dyDescent="0.25">
      <c r="A50" s="63" t="s">
        <v>86</v>
      </c>
      <c r="B50" s="63"/>
      <c r="C50" s="63"/>
      <c r="D50" s="61"/>
      <c r="E50" s="61"/>
      <c r="F50" s="60"/>
      <c r="G50" s="60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</row>
    <row r="51" spans="1:38" x14ac:dyDescent="0.25">
      <c r="A51" s="137"/>
      <c r="B51" s="137"/>
      <c r="C51" s="10"/>
      <c r="D51" s="10"/>
      <c r="E51" s="10"/>
      <c r="F51" s="10"/>
      <c r="G51" s="10"/>
      <c r="H51" s="56"/>
      <c r="I51" s="10"/>
    </row>
  </sheetData>
  <mergeCells count="43">
    <mergeCell ref="L49:O49"/>
    <mergeCell ref="AG14:AI15"/>
    <mergeCell ref="AJ14:AL15"/>
    <mergeCell ref="R14:T15"/>
    <mergeCell ref="U14:W15"/>
    <mergeCell ref="X14:Z15"/>
    <mergeCell ref="AA14:AC15"/>
    <mergeCell ref="AD14:AF15"/>
    <mergeCell ref="G14:G15"/>
    <mergeCell ref="H14:J14"/>
    <mergeCell ref="G13:J13"/>
    <mergeCell ref="L13:N13"/>
    <mergeCell ref="W12:AL12"/>
    <mergeCell ref="O13:O15"/>
    <mergeCell ref="P13:P15"/>
    <mergeCell ref="Q13:Q15"/>
    <mergeCell ref="R13:AL13"/>
    <mergeCell ref="BD13:BH13"/>
    <mergeCell ref="BD14:BD15"/>
    <mergeCell ref="BE14:BH14"/>
    <mergeCell ref="AS14:AU15"/>
    <mergeCell ref="AV14:AX15"/>
    <mergeCell ref="AM13:BC13"/>
    <mergeCell ref="AY14:BA15"/>
    <mergeCell ref="BB14:BB15"/>
    <mergeCell ref="BC14:BC15"/>
    <mergeCell ref="AM14:AO15"/>
    <mergeCell ref="BD2:BH5"/>
    <mergeCell ref="BD6:BH10"/>
    <mergeCell ref="A51:B51"/>
    <mergeCell ref="H48:I48"/>
    <mergeCell ref="AP14:AR15"/>
    <mergeCell ref="A18:D18"/>
    <mergeCell ref="L14:L15"/>
    <mergeCell ref="K13:K15"/>
    <mergeCell ref="N14:N15"/>
    <mergeCell ref="F13:F15"/>
    <mergeCell ref="M14:M15"/>
    <mergeCell ref="A13:A15"/>
    <mergeCell ref="B13:B15"/>
    <mergeCell ref="C13:C15"/>
    <mergeCell ref="D13:D15"/>
    <mergeCell ref="E13:E15"/>
  </mergeCells>
  <printOptions horizontalCentered="1"/>
  <pageMargins left="1.1811023622047245" right="0.19685039370078741" top="0.59055118110236227" bottom="0" header="0" footer="0"/>
  <pageSetup paperSize="9" scale="2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Петреченко Галина Викторовна</dc:creator>
  <cp:lastModifiedBy>User</cp:lastModifiedBy>
  <cp:lastPrinted>2023-04-03T09:28:39Z</cp:lastPrinted>
  <dcterms:created xsi:type="dcterms:W3CDTF">2017-02-13T07:26:00Z</dcterms:created>
  <dcterms:modified xsi:type="dcterms:W3CDTF">2023-04-07T06:55:10Z</dcterms:modified>
</cp:coreProperties>
</file>